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bani\Desktop\"/>
    </mc:Choice>
  </mc:AlternateContent>
  <bookViews>
    <workbookView xWindow="0" yWindow="0" windowWidth="20945" windowHeight="7353"/>
  </bookViews>
  <sheets>
    <sheet name="Α ΛΥΚΕΙΟΥ" sheetId="1" r:id="rId1"/>
    <sheet name="B ΛΥΚΕΙΟΥ " sheetId="4" r:id="rId2"/>
    <sheet name="Γ ΛΥΚΕΙΟΥ  " sheetId="5" r:id="rId3"/>
    <sheet name="ΠΑΡΟΝΤΕΣ ΕΚΠΑΙΔΕΥΤΙΚΟΙ" sheetId="6" r:id="rId4"/>
    <sheet name="ΕΚΠΑΙΔΕΥΤΙΚΟΙ ΜΕ ΟΡΓΑΝΙΚΗ ΘΕΣΗ " sheetId="8" r:id="rId5"/>
  </sheets>
  <definedNames>
    <definedName name="_xlnm.Print_Area" localSheetId="1">'B ΛΥΚΕΙΟΥ '!$A$1:$P$34</definedName>
    <definedName name="_xlnm.Print_Area" localSheetId="0">'Α ΛΥΚΕΙΟΥ'!$A$1:$P$30</definedName>
    <definedName name="_xlnm.Print_Area" localSheetId="2">'Γ ΛΥΚΕΙΟΥ  '!$A$1:$P$44</definedName>
    <definedName name="_xlnm.Print_Area" localSheetId="4">'ΕΚΠΑΙΔΕΥΤΙΚΟΙ ΜΕ ΟΡΓΑΝΙΚΗ ΘΕΣΗ '!$A$1:$O$64</definedName>
    <definedName name="_xlnm.Print_Area" localSheetId="3">'ΠΑΡΟΝΤΕΣ ΕΚΠΑΙΔΕΥΤΙΚΟΙ'!$A$1:$O$64</definedName>
  </definedNames>
  <calcPr calcId="162913" calcMode="manual"/>
</workbook>
</file>

<file path=xl/calcChain.xml><?xml version="1.0" encoding="utf-8"?>
<calcChain xmlns="http://schemas.openxmlformats.org/spreadsheetml/2006/main">
  <c r="H56" i="8" l="1"/>
  <c r="K56" i="8" s="1"/>
  <c r="H51" i="8"/>
  <c r="H49" i="8"/>
  <c r="H45" i="8"/>
  <c r="H42" i="8"/>
  <c r="H38" i="8"/>
  <c r="H36" i="8"/>
  <c r="H34" i="8"/>
  <c r="H27" i="8"/>
  <c r="H19" i="8"/>
  <c r="H7" i="8"/>
  <c r="H4" i="8"/>
  <c r="H38" i="6" l="1"/>
  <c r="H7" i="6"/>
  <c r="H56" i="6" l="1"/>
  <c r="K56" i="6" s="1"/>
  <c r="H51" i="6"/>
  <c r="H49" i="6"/>
  <c r="H45" i="6"/>
  <c r="H42" i="6"/>
  <c r="H36" i="6"/>
  <c r="H34" i="6"/>
  <c r="H27" i="6"/>
  <c r="H19" i="6"/>
  <c r="H4" i="6"/>
  <c r="D32" i="4" l="1"/>
  <c r="D31" i="4"/>
  <c r="D29" i="4"/>
  <c r="D28" i="4"/>
  <c r="D24" i="4"/>
  <c r="M15" i="4" s="1"/>
  <c r="D21" i="4"/>
  <c r="D20" i="4"/>
  <c r="D19" i="4"/>
  <c r="D18" i="4"/>
  <c r="D17" i="4"/>
  <c r="D16" i="4"/>
  <c r="D15" i="4"/>
  <c r="M14" i="4" s="1"/>
  <c r="D14" i="4"/>
  <c r="D13" i="4"/>
  <c r="D12" i="4"/>
  <c r="D11" i="4"/>
  <c r="D10" i="4"/>
  <c r="D9" i="4"/>
  <c r="D8" i="4"/>
  <c r="D7" i="4"/>
  <c r="C43" i="5"/>
  <c r="D16" i="1"/>
  <c r="D28" i="1"/>
  <c r="D27" i="1"/>
  <c r="D26" i="1"/>
  <c r="D25" i="1"/>
  <c r="D22" i="1"/>
  <c r="M15" i="1" s="1"/>
  <c r="D19" i="1"/>
  <c r="D18" i="1"/>
  <c r="D14" i="1"/>
  <c r="D13" i="1"/>
  <c r="D12" i="1"/>
  <c r="M10" i="1" s="1"/>
  <c r="D11" i="1"/>
  <c r="D10" i="1"/>
  <c r="D15" i="1"/>
  <c r="D17" i="1"/>
  <c r="D9" i="1"/>
  <c r="D8" i="1"/>
  <c r="D7" i="1"/>
  <c r="M8" i="1" s="1"/>
  <c r="D33" i="4" l="1"/>
  <c r="I51" i="6"/>
  <c r="K51" i="6" s="1"/>
  <c r="I51" i="8"/>
  <c r="K51" i="8" s="1"/>
  <c r="M9" i="1"/>
  <c r="D29" i="1"/>
  <c r="D22" i="5"/>
  <c r="D21" i="5"/>
  <c r="D20" i="5"/>
  <c r="D15" i="5"/>
  <c r="M12" i="5" s="1"/>
  <c r="D14" i="5"/>
  <c r="M11" i="5" s="1"/>
  <c r="D13" i="5"/>
  <c r="D12" i="5"/>
  <c r="D11" i="5"/>
  <c r="D10" i="5"/>
  <c r="D9" i="5"/>
  <c r="D8" i="5"/>
  <c r="D7" i="5"/>
  <c r="D42" i="5"/>
  <c r="D41" i="5"/>
  <c r="D40" i="5"/>
  <c r="D39" i="5"/>
  <c r="M13" i="5" s="1"/>
  <c r="D38" i="5"/>
  <c r="D36" i="5"/>
  <c r="D35" i="5"/>
  <c r="D34" i="5"/>
  <c r="D33" i="5"/>
  <c r="M10" i="5" s="1"/>
  <c r="I27" i="8" s="1"/>
  <c r="K27" i="8" s="1"/>
  <c r="D32" i="5"/>
  <c r="D29" i="5"/>
  <c r="D30" i="5"/>
  <c r="D28" i="5"/>
  <c r="D27" i="5"/>
  <c r="D26" i="5"/>
  <c r="D19" i="5"/>
  <c r="M16" i="5" s="1"/>
  <c r="D18" i="5"/>
  <c r="M15" i="5" s="1"/>
  <c r="O16" i="5"/>
  <c r="O15" i="5"/>
  <c r="O14" i="5"/>
  <c r="O13" i="5"/>
  <c r="O12" i="5"/>
  <c r="O11" i="5"/>
  <c r="O10" i="5"/>
  <c r="O9" i="5"/>
  <c r="O8" i="5"/>
  <c r="O7" i="5"/>
  <c r="M7" i="5"/>
  <c r="M10" i="4"/>
  <c r="M13" i="4"/>
  <c r="M9" i="4"/>
  <c r="M8" i="4"/>
  <c r="C33" i="4"/>
  <c r="C29" i="1"/>
  <c r="O14" i="4"/>
  <c r="O13" i="4"/>
  <c r="O12" i="4"/>
  <c r="M12" i="4"/>
  <c r="O11" i="4"/>
  <c r="M11" i="4"/>
  <c r="O10" i="4"/>
  <c r="O9" i="4"/>
  <c r="O8" i="4"/>
  <c r="O7" i="4"/>
  <c r="O20" i="4"/>
  <c r="M7" i="4"/>
  <c r="O11" i="1"/>
  <c r="O14" i="1"/>
  <c r="O13" i="1"/>
  <c r="O12" i="1"/>
  <c r="O10" i="1"/>
  <c r="O9" i="1"/>
  <c r="O18" i="1" s="1"/>
  <c r="O8" i="1"/>
  <c r="O7" i="1"/>
  <c r="M14" i="1"/>
  <c r="M13" i="1"/>
  <c r="M12" i="1"/>
  <c r="M11" i="1"/>
  <c r="M7" i="1"/>
  <c r="D43" i="5" l="1"/>
  <c r="I49" i="8"/>
  <c r="K49" i="8" s="1"/>
  <c r="I49" i="6"/>
  <c r="K49" i="6" s="1"/>
  <c r="M9" i="5"/>
  <c r="I19" i="8" s="1"/>
  <c r="K19" i="8" s="1"/>
  <c r="I7" i="6"/>
  <c r="K7" i="6" s="1"/>
  <c r="M14" i="5"/>
  <c r="I45" i="6" s="1"/>
  <c r="K45" i="6" s="1"/>
  <c r="I42" i="6"/>
  <c r="K42" i="6" s="1"/>
  <c r="I42" i="8"/>
  <c r="K42" i="8" s="1"/>
  <c r="I34" i="8"/>
  <c r="K34" i="8" s="1"/>
  <c r="I34" i="6"/>
  <c r="K34" i="6" s="1"/>
  <c r="I38" i="6"/>
  <c r="K38" i="6" s="1"/>
  <c r="I38" i="8"/>
  <c r="K38" i="8" s="1"/>
  <c r="I4" i="8"/>
  <c r="K4" i="8" s="1"/>
  <c r="I36" i="6"/>
  <c r="K36" i="6" s="1"/>
  <c r="I36" i="8"/>
  <c r="K36" i="8" s="1"/>
  <c r="I27" i="6"/>
  <c r="K27" i="6" s="1"/>
  <c r="I4" i="6"/>
  <c r="K4" i="6" s="1"/>
  <c r="M19" i="1"/>
  <c r="M18" i="1"/>
  <c r="M21" i="4"/>
  <c r="M20" i="4"/>
  <c r="M8" i="5"/>
  <c r="M22" i="5" s="1"/>
  <c r="I7" i="8" l="1"/>
  <c r="K7" i="8" s="1"/>
  <c r="I19" i="6"/>
  <c r="K19" i="6" s="1"/>
  <c r="I45" i="8"/>
  <c r="K45" i="8" s="1"/>
  <c r="M21" i="5"/>
</calcChain>
</file>

<file path=xl/sharedStrings.xml><?xml version="1.0" encoding="utf-8"?>
<sst xmlns="http://schemas.openxmlformats.org/spreadsheetml/2006/main" count="278" uniqueCount="142">
  <si>
    <t xml:space="preserve">ΑΝΑΘΕΣΕΙΣ ΕΚΠΑΙΔΕΥΤΙΚΩΝ </t>
  </si>
  <si>
    <t>ΕΛΛΗΝΙΚΗ  ΓΛΩΣΣΑ</t>
  </si>
  <si>
    <t>ΑΡΧΑΙΑ</t>
  </si>
  <si>
    <t>ΛΟΓΟΤΕΧΝΙΑ</t>
  </si>
  <si>
    <t>Ν.ΓΛΩΣΣΑ</t>
  </si>
  <si>
    <t>ΜΑΘΗΜΑΤΙΚΑ</t>
  </si>
  <si>
    <t>ΑΛΓΕΒΡΑ</t>
  </si>
  <si>
    <t>ΓΕΩΜΕΤΡΙΑ</t>
  </si>
  <si>
    <t>ΦΥΣΙΚΕΣ ΕΠΙΣΤΗΜΕΣ</t>
  </si>
  <si>
    <t>ΦΥΣΙΚΗ</t>
  </si>
  <si>
    <t>ΧΗΜΕΙΑ</t>
  </si>
  <si>
    <t>ΒΙΟΛΟΓΙΑ</t>
  </si>
  <si>
    <t>ΙΣΤΟΡΙΑ</t>
  </si>
  <si>
    <t>ΠΟΛΙΤΙΚΗ ΠΑΙΔΕΙΑ</t>
  </si>
  <si>
    <t>ΘΡΗΣΚΕΥΤΙΚΑ</t>
  </si>
  <si>
    <t>PROJECT</t>
  </si>
  <si>
    <t>ΞΕΝΗ ΓΛΩΣΣΑ</t>
  </si>
  <si>
    <t>ΦΥΣΙΚΗ ΑΓΩΓΗ</t>
  </si>
  <si>
    <t>ΕΠΙΛΟΓΗΣ (ΕΠΙΛΕΓΟΥΝ 1 ΕΚ ΤΩΝ 4)</t>
  </si>
  <si>
    <t>ΕΦ.ΠΛΗΡΟΦΟΡΙΚΗΣ</t>
  </si>
  <si>
    <t>ΓΕΩΛΟΓΙΑ-ΔΙΑΧ.ΦΥΣ.ΠΟΡΩΝ</t>
  </si>
  <si>
    <t>ΕΛΛ.ΕΥΡ.ΠΟΛΙΤΙΣΜΟΣ</t>
  </si>
  <si>
    <t>ΚΑΛΛΙΤΕΧΝΙΚΗ ΠΑΙΔΕΙΑ</t>
  </si>
  <si>
    <t>ΣΥΝΟΛΟ</t>
  </si>
  <si>
    <t>ΔΙΔΑΣΚΟΝΤΕΣ ΕΚΠΑΙΔΕΥΤΙΚΟΙ</t>
  </si>
  <si>
    <t xml:space="preserve">ΤΜΗΜΑΤΑ ΕΠΙΛΟΓΗΣ </t>
  </si>
  <si>
    <t>Α1 ΠΛΗΡΟΦΟΡΙΚΗΣ</t>
  </si>
  <si>
    <t>Α2 ΠΛΗΡΟΦΟΡΙΚΗΣ</t>
  </si>
  <si>
    <t xml:space="preserve">Α1 ΚΑΛΛΙΤΕΧΝΙΚΗΣ ΠΑΙΔΕΙΑΣ </t>
  </si>
  <si>
    <t xml:space="preserve">Α2 ΚΑΛΛΙΤΕΧΝΙΚΗΣ ΠΑΙΔΕΙΑΣ </t>
  </si>
  <si>
    <t xml:space="preserve">Α1 ΔΙΑΧΕΙΡΙΣΗΣ ΦΥΣΙΚΩΝ ΠΟΡΩΝ </t>
  </si>
  <si>
    <t xml:space="preserve">ΤΜΗΜΑΤΑ ΕΡΕΥΝΗΤΙΚΗΣ ΕΡΓΑΣΙΑΣ </t>
  </si>
  <si>
    <t>Α1 PROJECT</t>
  </si>
  <si>
    <t>Α2 PROJECT</t>
  </si>
  <si>
    <t>Α3 PROJECT</t>
  </si>
  <si>
    <t>Α4 PROJECT</t>
  </si>
  <si>
    <t>Α5 PROJECT</t>
  </si>
  <si>
    <t xml:space="preserve">ΤΜΗΜΑΤΑ ΓΕΝΙΚΗΣ ΠΑΙΔΕΙΑΣ </t>
  </si>
  <si>
    <t>Α1</t>
  </si>
  <si>
    <t>Α2</t>
  </si>
  <si>
    <t xml:space="preserve">Α3 </t>
  </si>
  <si>
    <t>Α4</t>
  </si>
  <si>
    <t>Α5</t>
  </si>
  <si>
    <t xml:space="preserve">ΩΡΕΣ ΔΙΔΑΣΚΑΛΙΑΣ ΑΝΑ ΤΜΗΜΑ </t>
  </si>
  <si>
    <t xml:space="preserve">ΩΡΕΣ ΔΙΔΑΣΚΑΛΙΑΣ ΑΝΑ ΤΑΞΗ </t>
  </si>
  <si>
    <t>ΩΡΕΣ ΠΟΥ ΔΕΝ ΕΓΙΝΕ ΑΝΑΘΕΣΗ</t>
  </si>
  <si>
    <t xml:space="preserve">ΩΡΕΣ ΑΝΑ ΕΙΔΙΚΟΤΗΤΑ ΠΟΥ ΔΕΝ ΕΓΙΝΕ ΑΝΑΘΕΣΗ </t>
  </si>
  <si>
    <t>ΠΕ01</t>
  </si>
  <si>
    <t>ΠΕ02</t>
  </si>
  <si>
    <t>ΠΕ03</t>
  </si>
  <si>
    <t>ΠΕ04</t>
  </si>
  <si>
    <t>ΠΕ06</t>
  </si>
  <si>
    <t>ΠΕ19</t>
  </si>
  <si>
    <t>ΠΕ11</t>
  </si>
  <si>
    <t>ΠΕ09,10,13</t>
  </si>
  <si>
    <t>ΩΡΕΣ ΑΝΑ ΕΙΔΙΚΟΤΗΤΑ ΠΟΥ ΠΡΕΠΕΙ ΝΑ ΑΝΑΤΕΘΟΥΝ ΕΚΤΟΣ PROJECT</t>
  </si>
  <si>
    <t xml:space="preserve">ΩΡΕΣ PROJECT ΑΝΑ ΕΙΔΙΚΟΤΗΤΑ ΠΟΥ  ΕΓΙΝΕ ΑΝΑΘΕΣΗ </t>
  </si>
  <si>
    <t>ΕΙΣ.ΑΡΧΕΣ ΕΠΙΣΤΗΜΗΣ Η/Υ</t>
  </si>
  <si>
    <t>ΦΙΛΟΣΟΦΙΑ</t>
  </si>
  <si>
    <t>Β1</t>
  </si>
  <si>
    <t>Β2</t>
  </si>
  <si>
    <t>Β3</t>
  </si>
  <si>
    <t>Β4</t>
  </si>
  <si>
    <t>Β5</t>
  </si>
  <si>
    <t>Β1 PROJECT</t>
  </si>
  <si>
    <t>Β2 PROJECT</t>
  </si>
  <si>
    <t>Β3 PROJECT</t>
  </si>
  <si>
    <t>Β4 PROJECT</t>
  </si>
  <si>
    <t>Β5 PROJECT</t>
  </si>
  <si>
    <t>ΒΑΣΙΚΕΣ ΑΡΧΕΣ ΚΟΙΝΩΝΙΚΩΝ ΕΠΙΣΤΗΜΩΝ</t>
  </si>
  <si>
    <t>ΤΜΗΜΑΤΑ ΠΡΟΣΑΝΑΤΟΛΙΣΜΟΥ</t>
  </si>
  <si>
    <t>ΠΡΟΣΑΝΑΤΟΛΙΣΜΟΣ ΑΝΘΡΩΠΙΣΤΙΚΩΝ ΣΠΟΥΔΩΝ</t>
  </si>
  <si>
    <t>ΠΡΟΣΑΝΑΤΟΛΙΣΜΟΣ ΘΕΙΚΩΝ ΣΠΟΥΔΩΝ</t>
  </si>
  <si>
    <t>Β ΑΝΘΡ 1</t>
  </si>
  <si>
    <t>Β ΑΝΘΡ 2</t>
  </si>
  <si>
    <t>Β ΑΝΘΡ 3</t>
  </si>
  <si>
    <t>Β ΘΕΤ 1</t>
  </si>
  <si>
    <t>Β ΘΕΤ 2</t>
  </si>
  <si>
    <t>Β ΘΕΤ 3</t>
  </si>
  <si>
    <t>Γ1</t>
  </si>
  <si>
    <t>Γ2</t>
  </si>
  <si>
    <t>Γ3</t>
  </si>
  <si>
    <t>Γ4</t>
  </si>
  <si>
    <t>Γ5</t>
  </si>
  <si>
    <t>ΜΑΘΗΜΑΤΑ</t>
  </si>
  <si>
    <t>Ν.ΛΟΓΟΤΕΧΝΙΑ</t>
  </si>
  <si>
    <t>ΜΑΘΗΜΑΤΙΚΑ ΚΑΙ ΣΤΟΙΧΕΙΑ ΣΤΑΤ.</t>
  </si>
  <si>
    <t>ΙΣΤΟΡΙΑ ΚΟΙΝΩΝΙΚΩΝ ΕΠΙΣΤΗΜΩΝ</t>
  </si>
  <si>
    <t>ΤΜΗΜΑΤΑ ΕΠΙΛΟΓΗΣ</t>
  </si>
  <si>
    <t xml:space="preserve">ΕΠΙΛΕΓΟΥΝ ΕΝΑ  ΜΑΘΗΜΑ </t>
  </si>
  <si>
    <t>ΓΑΛΛΙΚΑ</t>
  </si>
  <si>
    <t>ΕΛΕΥΘΕΡΟ ΣΧΕΔΙΟ</t>
  </si>
  <si>
    <t>ΓΡΑΜΜΙΚΟ ΣΧΕΔΙΟ</t>
  </si>
  <si>
    <t>ΙΣΤΟΡΙΑ ΤΕΧΝΗΣ</t>
  </si>
  <si>
    <t>ΑΟΔΕΥ</t>
  </si>
  <si>
    <t>Γ ΓΑΛ 1</t>
  </si>
  <si>
    <t>Γ ΕΛ.ΣΧ. 1</t>
  </si>
  <si>
    <t>Γ ΕΛ.ΣΧ. 2</t>
  </si>
  <si>
    <t>Γ ΕΛ.ΣΧ. 3</t>
  </si>
  <si>
    <t>Γ ΕΛ.ΣΧ. 4</t>
  </si>
  <si>
    <t>ΤΜΗΜΑΤΑ ΟΜΑΔΩΝ ΠΡΟΣΑΝΑΤΟΛΙΣΜΟΥ</t>
  </si>
  <si>
    <t>ΟΜΑΔΑ ΠΡΟΣΑΝΑΤΟΛΙΣΜΟΥ ΑΝΘΡΩΠΙΣΤΙΚΩΝ ΣΠΟΥΔΩΝ</t>
  </si>
  <si>
    <t>Γ ΑΝΘΡ 1</t>
  </si>
  <si>
    <t>Γ ΑΝΘΡ 2</t>
  </si>
  <si>
    <t>Γ ΘΕΤ 1</t>
  </si>
  <si>
    <t>Γ ΘΕΤ 2</t>
  </si>
  <si>
    <t>ΟΜΑΔΑ ΠΡΟΣΑΝΑΤΟΛΙΣΜΟΥ ΘΕΙΚΩΝ ΣΠΟΥΔΩΝ</t>
  </si>
  <si>
    <t>ΟΜΑΔΑ ΠΡΟΣΑΝΑΤΟΛΙΣΜΟΥ ΣΠΟΥΔΩΝ ΟΙΚΟΝΟΜΙΑΣ ΚΑΙ ΠΛΗΡΟΦΟΡΙΚΗΣ</t>
  </si>
  <si>
    <t>ΛΑΤΙΝΙΚΑ</t>
  </si>
  <si>
    <t>ΚΟΙΝΩΝΙΟΛΟΓΙΑ</t>
  </si>
  <si>
    <t>ΑΡΧΑΙΑ ΕΛ. ΓΛΩΣΣΑ</t>
  </si>
  <si>
    <t>ΑΕΠΠ</t>
  </si>
  <si>
    <t>ΑΟΘ</t>
  </si>
  <si>
    <t>ΠΕ05</t>
  </si>
  <si>
    <t>ΕΛ.ΣΧ.</t>
  </si>
  <si>
    <t>Γ ΑΝΘΡ 3</t>
  </si>
  <si>
    <t>Γ ΠΛΗΡ. ΟΙΚ. 1</t>
  </si>
  <si>
    <t xml:space="preserve">ΩΡΕΣ ΑΝΑ ΕΙΔΙΚΟΤΗΤΑ ΠΟΥ ΠΡΕΠΕΙ ΝΑ ΑΝΑΤΕΘΟΥΝ </t>
  </si>
  <si>
    <t>ΕΙΔΙΚΟΤΗΤΑ</t>
  </si>
  <si>
    <t>ΩΡΑΡΙΟ</t>
  </si>
  <si>
    <t>ΩΡΕΣ ΑΝΑΘΕΣΗΣ</t>
  </si>
  <si>
    <t>Α/Α ΑΝΑ ΕΙΔΙΚΟΤΗΤΑ</t>
  </si>
  <si>
    <t>ΣΥΝΟΛΙΚΟ ΩΡΑΡΙΟ ΑΝΑ ΕΙΔΙΚΟΤΗΤΑ</t>
  </si>
  <si>
    <t xml:space="preserve">ΑΠΑΙΤΟΥΜΕΝΕΣ ΣΥΝΟΛΙΚΕΣ ΩΡΕΣ ΑΝΑΘΕΣΗΣ ΑΝΑ ΕΙΔΙΚΟΤΗΤΑ </t>
  </si>
  <si>
    <t xml:space="preserve">ΩΡΕΣ ΑΝΑΘΕΣΗΣ ΑΝΑ ΕΙΔΙΚΟΤΗΤΑ </t>
  </si>
  <si>
    <t xml:space="preserve">ΠΑΡΟΝΤΕΣ ΕΚΠΑΙΔΕΥΤΙΚΟΙ -ΠΛΕΟΝΑΣΜΑ ΚΑΙ ΕΛΕΙΜΜΑ ΩΡΩΝ ΑΝΑ ΕΙΔΙΚΟΤΗΤΑ </t>
  </si>
  <si>
    <t>ΕΠΩΝΥΜΟ</t>
  </si>
  <si>
    <t>ΟΝΟΜΑ</t>
  </si>
  <si>
    <t>ΕΛΕΥΘΕΡΟ  ΣΧΕΔΙΟ</t>
  </si>
  <si>
    <r>
      <t>ΩΡΑΡΙΟ</t>
    </r>
    <r>
      <rPr>
        <sz val="11"/>
        <color indexed="10"/>
        <rFont val="Calibri"/>
        <family val="2"/>
        <charset val="161"/>
      </rPr>
      <t>-</t>
    </r>
    <r>
      <rPr>
        <sz val="11"/>
        <color theme="1"/>
        <rFont val="Calibri"/>
        <family val="2"/>
        <charset val="161"/>
        <scheme val="minor"/>
      </rPr>
      <t>ΩΡΕΣ ΑΝΑΘΕΣΗΣ</t>
    </r>
  </si>
  <si>
    <t>ΠΕ19,20</t>
  </si>
  <si>
    <t>ΠΕ19,20 ΥΠΟΣΤΗΡΙΞΗ PROJECT</t>
  </si>
  <si>
    <t xml:space="preserve">  ΓΕΝΙΚΟ ΛΥΚΕΙΟ </t>
  </si>
  <si>
    <t>Γ ΓΑΛ 2</t>
  </si>
  <si>
    <t>185 ΣΥΜΠΕΡΙΛΑΜΒΑΝΟΝΤΑΙ ΚΑΙ ΟΙ 4 ΩΡΕΣ ΚΑΛΛΙΤΕΧΝΙΚΗΣ ΠΑΙΔΕΙΑΣ ΣΤΗΝ Α ΛΥΚΕΙΟΥ ΩΣ Β ΑΝΑΘΕΣΗ</t>
  </si>
  <si>
    <r>
      <t xml:space="preserve">(+)ΠΛΕΟΝΑΣΜΑ ΩΡΩΝ ΑΝΑ ΕΙΔΙΚΟΤΗΤΑ  </t>
    </r>
    <r>
      <rPr>
        <sz val="11"/>
        <color rgb="FFFF0000"/>
        <rFont val="Calibri"/>
        <family val="2"/>
        <charset val="161"/>
        <scheme val="minor"/>
      </rPr>
      <t xml:space="preserve">(-)ΕΛΕΙΜΜΑ ΩΡΩΝ ΑΝΑ ΕΙΔΙΚΟΤΗΤΑ </t>
    </r>
  </si>
  <si>
    <r>
      <t xml:space="preserve">(+)ΠΛΕΟΝΑΣΜΑ ΩΡΩΝ ΑΝΑ ΕΙΔΙΚΟΤΗΤΑ                 </t>
    </r>
    <r>
      <rPr>
        <sz val="11"/>
        <color rgb="FFFF0000"/>
        <rFont val="Calibri"/>
        <family val="2"/>
        <charset val="161"/>
        <scheme val="minor"/>
      </rPr>
      <t xml:space="preserve">(-)ΕΛΕΙΜΜΑ ΩΡΩΝ ΑΝΑ ΕΙΔΙΚΟΤΗΤΑ </t>
    </r>
  </si>
  <si>
    <t>ΒΙΒΛΙΟΘΗΚΗ ΕΠΕΑΕΚ</t>
  </si>
  <si>
    <t xml:space="preserve"> ΓΕΝΙΚΟ ΛΥΚΕΙΟ ΣΧΟΛ. ΕΤΟΣ 2017-18</t>
  </si>
  <si>
    <t>ΜΑΘΗΜΑΤΑ  Α ΛΥΚΕΙΟΥ 2017-2018</t>
  </si>
  <si>
    <t>ΜΑΘΗΜΑΤΑ  Β ΛΥΚΕΙΟΥ 2017-2018</t>
  </si>
  <si>
    <t>ΜΑΘΗΜΑΤΑ  Γ ΛΥΚΕΙΟΥ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</si>
</sst>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charset val="161"/>
      <scheme val="minor"/>
    </font>
    <font>
      <sz val="11"/>
      <color indexed="10"/>
      <name val="Calibri"/>
      <family val="2"/>
      <charset val="161"/>
    </font>
    <font>
      <sz val="10"/>
      <name val="Arial"/>
      <family val="2"/>
      <charset val="161"/>
    </font>
    <font>
      <sz val="10"/>
      <name val="Arial"/>
    </font>
    <font>
      <sz val="11"/>
      <name val="Times New Roman"/>
      <family val="1"/>
      <charset val="161"/>
    </font>
    <font>
      <sz val="11"/>
      <color rgb="FFFF00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sz val="11"/>
      <color rgb="FFD214B7"/>
      <name val="Calibri"/>
      <family val="2"/>
      <charset val="161"/>
      <scheme val="minor"/>
    </font>
    <font>
      <b/>
      <sz val="11"/>
      <color rgb="FFD214B7"/>
      <name val="Calibri"/>
      <family val="2"/>
      <charset val="161"/>
      <scheme val="minor"/>
    </font>
    <font>
      <sz val="11"/>
      <color rgb="FF31B82E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color rgb="FFC00000"/>
      <name val="Calibri"/>
      <family val="2"/>
      <charset val="161"/>
      <scheme val="minor"/>
    </font>
    <font>
      <b/>
      <sz val="11"/>
      <color rgb="FF00B0F0"/>
      <name val="Calibri"/>
      <family val="2"/>
      <charset val="161"/>
      <scheme val="minor"/>
    </font>
    <font>
      <sz val="11"/>
      <color rgb="FF00B0F0"/>
      <name val="Calibri"/>
      <family val="2"/>
      <charset val="161"/>
      <scheme val="minor"/>
    </font>
    <font>
      <sz val="11"/>
      <color rgb="FFC0000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b/>
      <sz val="14"/>
      <color rgb="FFC00000"/>
      <name val="Calibri"/>
      <family val="2"/>
      <charset val="161"/>
      <scheme val="minor"/>
    </font>
    <font>
      <b/>
      <sz val="14"/>
      <color rgb="FFFF0000"/>
      <name val="Calibri"/>
      <family val="2"/>
      <charset val="161"/>
      <scheme val="minor"/>
    </font>
    <font>
      <b/>
      <sz val="14"/>
      <color rgb="FF00B0F0"/>
      <name val="Calibri"/>
      <family val="2"/>
      <charset val="161"/>
      <scheme val="minor"/>
    </font>
    <font>
      <sz val="14"/>
      <color rgb="FF00B0F0"/>
      <name val="Calibri"/>
      <family val="2"/>
      <charset val="161"/>
      <scheme val="minor"/>
    </font>
    <font>
      <b/>
      <sz val="14"/>
      <color rgb="FF31B82E"/>
      <name val="Calibri"/>
      <family val="2"/>
      <charset val="161"/>
      <scheme val="minor"/>
    </font>
    <font>
      <sz val="14"/>
      <color rgb="FFD214B7"/>
      <name val="Calibri"/>
      <family val="2"/>
      <charset val="161"/>
      <scheme val="minor"/>
    </font>
    <font>
      <b/>
      <sz val="14"/>
      <color rgb="FFD214B7"/>
      <name val="Calibri"/>
      <family val="2"/>
      <charset val="161"/>
      <scheme val="minor"/>
    </font>
    <font>
      <sz val="14"/>
      <color rgb="FFC00000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5">
    <xf numFmtId="0" fontId="0" fillId="0" borderId="0" xfId="0"/>
    <xf numFmtId="0" fontId="6" fillId="0" borderId="0" xfId="0" applyFont="1" applyAlignment="1"/>
    <xf numFmtId="0" fontId="0" fillId="0" borderId="0" xfId="0" applyAlignme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6" fillId="0" borderId="1" xfId="0" applyFont="1" applyBorder="1" applyAlignment="1"/>
    <xf numFmtId="0" fontId="0" fillId="0" borderId="1" xfId="0" applyBorder="1"/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6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11" fillId="0" borderId="1" xfId="0" applyNumberFormat="1" applyFont="1" applyFill="1" applyBorder="1" applyAlignment="1" applyProtection="1">
      <alignment horizontal="center" vertical="center" wrapText="1" shrinkToFit="1"/>
    </xf>
    <xf numFmtId="49" fontId="4" fillId="0" borderId="1" xfId="2" applyNumberFormat="1" applyFont="1" applyFill="1" applyBorder="1" applyAlignment="1" applyProtection="1">
      <alignment horizontal="left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/>
    <xf numFmtId="0" fontId="16" fillId="0" borderId="1" xfId="0" applyFont="1" applyBorder="1" applyAlignment="1"/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/>
    <xf numFmtId="0" fontId="19" fillId="0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1" fontId="24" fillId="0" borderId="1" xfId="0" applyNumberFormat="1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/>
    <xf numFmtId="1" fontId="0" fillId="0" borderId="1" xfId="0" applyNumberFormat="1" applyBorder="1" applyAlignment="1">
      <alignment vertical="center" wrapText="1"/>
    </xf>
    <xf numFmtId="1" fontId="7" fillId="0" borderId="1" xfId="0" applyNumberFormat="1" applyFont="1" applyBorder="1" applyAlignment="1">
      <alignment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Font="1" applyBorder="1"/>
    <xf numFmtId="49" fontId="11" fillId="0" borderId="1" xfId="2" applyNumberFormat="1" applyFont="1" applyFill="1" applyBorder="1" applyAlignment="1" applyProtection="1">
      <alignment horizontal="left" vertical="center" wrapText="1" shrinkToFit="1"/>
    </xf>
    <xf numFmtId="0" fontId="7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right" vertical="center" wrapText="1"/>
    </xf>
    <xf numFmtId="0" fontId="26" fillId="0" borderId="9" xfId="0" applyFont="1" applyBorder="1" applyAlignment="1">
      <alignment horizontal="right" vertical="center" wrapText="1"/>
    </xf>
    <xf numFmtId="0" fontId="26" fillId="0" borderId="10" xfId="0" applyFont="1" applyBorder="1" applyAlignment="1">
      <alignment horizontal="righ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11" fillId="0" borderId="8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" fontId="0" fillId="0" borderId="8" xfId="0" applyNumberFormat="1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 wrapText="1"/>
    </xf>
  </cellXfs>
  <cellStyles count="3">
    <cellStyle name="Κανονικό" xfId="0" builtinId="0"/>
    <cellStyle name="Κανονικό 2" xfId="1"/>
    <cellStyle name="Κανονικό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1"/>
  <sheetViews>
    <sheetView tabSelected="1" topLeftCell="A25" zoomScale="75" zoomScaleNormal="75" workbookViewId="0">
      <selection activeCell="C22" sqref="C22"/>
    </sheetView>
  </sheetViews>
  <sheetFormatPr defaultRowHeight="14.2" x14ac:dyDescent="0.3"/>
  <cols>
    <col min="1" max="1" width="17.8984375" customWidth="1"/>
    <col min="2" max="2" width="18.8984375" customWidth="1"/>
    <col min="3" max="4" width="8.3984375" customWidth="1"/>
    <col min="5" max="5" width="9.59765625" customWidth="1"/>
    <col min="6" max="11" width="26.69921875" customWidth="1"/>
    <col min="12" max="15" width="9.69921875" customWidth="1"/>
  </cols>
  <sheetData>
    <row r="1" spans="1:50" ht="28.4" customHeight="1" x14ac:dyDescent="0.3">
      <c r="A1" s="70" t="s">
        <v>132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6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50" ht="28.4" customHeight="1" x14ac:dyDescent="0.3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3" t="s">
        <v>55</v>
      </c>
      <c r="M2" s="73"/>
      <c r="N2" s="61" t="s">
        <v>56</v>
      </c>
      <c r="O2" s="61" t="s">
        <v>46</v>
      </c>
      <c r="P2" s="7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28.4" customHeight="1" x14ac:dyDescent="0.3">
      <c r="A3" s="61" t="s">
        <v>139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73"/>
      <c r="M3" s="73"/>
      <c r="N3" s="61"/>
      <c r="O3" s="61"/>
      <c r="P3" s="7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28.4" customHeight="1" x14ac:dyDescent="0.3">
      <c r="A4" s="62" t="s">
        <v>84</v>
      </c>
      <c r="B4" s="63"/>
      <c r="C4" s="76" t="s">
        <v>43</v>
      </c>
      <c r="D4" s="67" t="s">
        <v>44</v>
      </c>
      <c r="E4" s="69" t="s">
        <v>45</v>
      </c>
      <c r="F4" s="70" t="s">
        <v>24</v>
      </c>
      <c r="G4" s="70"/>
      <c r="H4" s="70"/>
      <c r="I4" s="70"/>
      <c r="J4" s="70"/>
      <c r="K4" s="70"/>
      <c r="L4" s="73"/>
      <c r="M4" s="73"/>
      <c r="N4" s="61"/>
      <c r="O4" s="61"/>
      <c r="P4" s="7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4.35" customHeight="1" x14ac:dyDescent="0.3">
      <c r="A5" s="64"/>
      <c r="B5" s="65"/>
      <c r="C5" s="77"/>
      <c r="D5" s="67"/>
      <c r="E5" s="69"/>
      <c r="F5" s="61" t="s">
        <v>37</v>
      </c>
      <c r="G5" s="61"/>
      <c r="H5" s="61"/>
      <c r="I5" s="61"/>
      <c r="J5" s="61"/>
      <c r="K5" s="61"/>
      <c r="L5" s="73"/>
      <c r="M5" s="73"/>
      <c r="N5" s="61"/>
      <c r="O5" s="61"/>
      <c r="P5" s="7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42.55" customHeight="1" x14ac:dyDescent="0.3">
      <c r="A6" s="74"/>
      <c r="B6" s="75"/>
      <c r="C6" s="77"/>
      <c r="D6" s="67"/>
      <c r="E6" s="69"/>
      <c r="F6" s="4" t="s">
        <v>38</v>
      </c>
      <c r="G6" s="4" t="s">
        <v>39</v>
      </c>
      <c r="H6" s="4" t="s">
        <v>40</v>
      </c>
      <c r="I6" s="4" t="s">
        <v>41</v>
      </c>
      <c r="J6" s="4" t="s">
        <v>42</v>
      </c>
      <c r="K6" s="3"/>
      <c r="L6" s="73"/>
      <c r="M6" s="73"/>
      <c r="N6" s="61"/>
      <c r="O6" s="61"/>
      <c r="P6" s="8"/>
    </row>
    <row r="7" spans="1:50" ht="26.05" customHeight="1" x14ac:dyDescent="0.3">
      <c r="A7" s="70" t="s">
        <v>1</v>
      </c>
      <c r="B7" s="3" t="s">
        <v>2</v>
      </c>
      <c r="C7" s="3">
        <v>5</v>
      </c>
      <c r="D7" s="3">
        <f>SUM(F7:K7)</f>
        <v>25</v>
      </c>
      <c r="E7" s="3"/>
      <c r="F7" s="53">
        <v>5</v>
      </c>
      <c r="G7" s="53">
        <v>5</v>
      </c>
      <c r="H7" s="53">
        <v>5</v>
      </c>
      <c r="I7" s="53">
        <v>5</v>
      </c>
      <c r="J7" s="53">
        <v>5</v>
      </c>
      <c r="K7" s="53"/>
      <c r="L7" s="8" t="s">
        <v>47</v>
      </c>
      <c r="M7" s="54">
        <f>SUM(D17)</f>
        <v>10</v>
      </c>
      <c r="N7" s="54"/>
      <c r="O7" s="8">
        <f>SUM(E17)</f>
        <v>0</v>
      </c>
      <c r="P7" s="8"/>
    </row>
    <row r="8" spans="1:50" ht="26.05" customHeight="1" x14ac:dyDescent="0.3">
      <c r="A8" s="70"/>
      <c r="B8" s="3" t="s">
        <v>3</v>
      </c>
      <c r="C8" s="3">
        <v>2</v>
      </c>
      <c r="D8" s="3">
        <f>SUM(F8:K8)</f>
        <v>10</v>
      </c>
      <c r="E8" s="3"/>
      <c r="F8" s="53">
        <v>2</v>
      </c>
      <c r="G8" s="53">
        <v>2</v>
      </c>
      <c r="H8" s="53">
        <v>2</v>
      </c>
      <c r="I8" s="53">
        <v>2</v>
      </c>
      <c r="J8" s="53">
        <v>2</v>
      </c>
      <c r="K8" s="53"/>
      <c r="L8" s="8" t="s">
        <v>48</v>
      </c>
      <c r="M8" s="54">
        <f>SUM(D7:D9,D15,D28)</f>
        <v>59</v>
      </c>
      <c r="N8" s="54"/>
      <c r="O8" s="8">
        <f>SUM(E7:E9,E15,E28)</f>
        <v>0</v>
      </c>
      <c r="P8" s="8"/>
    </row>
    <row r="9" spans="1:50" ht="26.05" customHeight="1" x14ac:dyDescent="0.3">
      <c r="A9" s="70"/>
      <c r="B9" s="3" t="s">
        <v>4</v>
      </c>
      <c r="C9" s="3">
        <v>2</v>
      </c>
      <c r="D9" s="3">
        <f>SUM(F9:J9)</f>
        <v>10</v>
      </c>
      <c r="E9" s="3"/>
      <c r="F9" s="53">
        <v>2</v>
      </c>
      <c r="G9" s="53">
        <v>2</v>
      </c>
      <c r="H9" s="53">
        <v>2</v>
      </c>
      <c r="I9" s="53">
        <v>2</v>
      </c>
      <c r="J9" s="53">
        <v>2</v>
      </c>
      <c r="K9" s="53"/>
      <c r="L9" s="8" t="s">
        <v>49</v>
      </c>
      <c r="M9" s="54">
        <f>SUM(D10:D11)</f>
        <v>25</v>
      </c>
      <c r="N9" s="54"/>
      <c r="O9" s="8">
        <f>SUM(E10:E11)</f>
        <v>0</v>
      </c>
      <c r="P9" s="8"/>
    </row>
    <row r="10" spans="1:50" ht="26.05" customHeight="1" x14ac:dyDescent="0.3">
      <c r="A10" s="70" t="s">
        <v>5</v>
      </c>
      <c r="B10" s="3" t="s">
        <v>6</v>
      </c>
      <c r="C10" s="3">
        <v>3</v>
      </c>
      <c r="D10" s="43">
        <f>SUM(F10:K10)</f>
        <v>15</v>
      </c>
      <c r="E10" s="3"/>
      <c r="F10" s="53">
        <v>3</v>
      </c>
      <c r="G10" s="53">
        <v>3</v>
      </c>
      <c r="H10" s="53">
        <v>3</v>
      </c>
      <c r="I10" s="53">
        <v>3</v>
      </c>
      <c r="J10" s="53">
        <v>3</v>
      </c>
      <c r="K10" s="53"/>
      <c r="L10" s="8" t="s">
        <v>50</v>
      </c>
      <c r="M10" s="54">
        <f>SUM(D12:D14,D26)</f>
        <v>32</v>
      </c>
      <c r="N10" s="54"/>
      <c r="O10" s="8">
        <f>SUM(E12:E13,E26)</f>
        <v>0</v>
      </c>
      <c r="P10" s="8"/>
    </row>
    <row r="11" spans="1:50" ht="26.05" customHeight="1" x14ac:dyDescent="0.3">
      <c r="A11" s="70"/>
      <c r="B11" s="3" t="s">
        <v>7</v>
      </c>
      <c r="C11" s="3">
        <v>2</v>
      </c>
      <c r="D11" s="43">
        <f>SUM(F11:J11)</f>
        <v>10</v>
      </c>
      <c r="E11" s="3"/>
      <c r="F11" s="53">
        <v>2</v>
      </c>
      <c r="G11" s="53">
        <v>2</v>
      </c>
      <c r="H11" s="53">
        <v>2</v>
      </c>
      <c r="I11" s="53">
        <v>2</v>
      </c>
      <c r="J11" s="53">
        <v>2</v>
      </c>
      <c r="K11" s="53"/>
      <c r="L11" s="8" t="s">
        <v>51</v>
      </c>
      <c r="M11" s="54">
        <f>SUM(D18)</f>
        <v>10</v>
      </c>
      <c r="N11" s="54"/>
      <c r="O11" s="8">
        <f>SUM(E18)</f>
        <v>0</v>
      </c>
      <c r="P11" s="8"/>
    </row>
    <row r="12" spans="1:50" ht="26.05" customHeight="1" x14ac:dyDescent="0.3">
      <c r="A12" s="70" t="s">
        <v>8</v>
      </c>
      <c r="B12" s="3" t="s">
        <v>9</v>
      </c>
      <c r="C12" s="3">
        <v>2</v>
      </c>
      <c r="D12" s="43">
        <f>SUM(F12:K12)</f>
        <v>10</v>
      </c>
      <c r="E12" s="3"/>
      <c r="F12" s="53">
        <v>2</v>
      </c>
      <c r="G12" s="53">
        <v>2</v>
      </c>
      <c r="H12" s="53">
        <v>2</v>
      </c>
      <c r="I12" s="53">
        <v>2</v>
      </c>
      <c r="J12" s="53">
        <v>2</v>
      </c>
      <c r="K12" s="53"/>
      <c r="L12" s="8" t="s">
        <v>53</v>
      </c>
      <c r="M12" s="54">
        <f>SUM(D19)</f>
        <v>10</v>
      </c>
      <c r="N12" s="54"/>
      <c r="O12" s="8">
        <f>SUM(E19)</f>
        <v>0</v>
      </c>
      <c r="P12" s="8"/>
    </row>
    <row r="13" spans="1:50" ht="26.05" customHeight="1" x14ac:dyDescent="0.3">
      <c r="A13" s="70"/>
      <c r="B13" s="3" t="s">
        <v>10</v>
      </c>
      <c r="C13" s="3">
        <v>2</v>
      </c>
      <c r="D13" s="43">
        <f>SUM(F13:K13)</f>
        <v>10</v>
      </c>
      <c r="E13" s="3"/>
      <c r="F13" s="53">
        <v>2</v>
      </c>
      <c r="G13" s="53">
        <v>2</v>
      </c>
      <c r="H13" s="53">
        <v>2</v>
      </c>
      <c r="I13" s="53">
        <v>2</v>
      </c>
      <c r="J13" s="53">
        <v>2</v>
      </c>
      <c r="K13" s="53"/>
      <c r="L13" s="8" t="s">
        <v>54</v>
      </c>
      <c r="M13" s="54">
        <f>SUM(D16)</f>
        <v>15</v>
      </c>
      <c r="N13" s="54"/>
      <c r="O13" s="8">
        <f>SUM(E16)</f>
        <v>0</v>
      </c>
      <c r="P13" s="8"/>
    </row>
    <row r="14" spans="1:50" ht="26.05" customHeight="1" x14ac:dyDescent="0.3">
      <c r="A14" s="70"/>
      <c r="B14" s="3" t="s">
        <v>11</v>
      </c>
      <c r="C14" s="3">
        <v>2</v>
      </c>
      <c r="D14" s="43">
        <f>SUM(F14:K14)</f>
        <v>10</v>
      </c>
      <c r="E14" s="3"/>
      <c r="F14" s="53">
        <v>2</v>
      </c>
      <c r="G14" s="53">
        <v>2</v>
      </c>
      <c r="H14" s="53">
        <v>2</v>
      </c>
      <c r="I14" s="53">
        <v>2</v>
      </c>
      <c r="J14" s="53">
        <v>2</v>
      </c>
      <c r="K14" s="53"/>
      <c r="L14" s="8" t="s">
        <v>52</v>
      </c>
      <c r="M14" s="54">
        <f>SUM(D25)</f>
        <v>4</v>
      </c>
      <c r="N14" s="54"/>
      <c r="O14" s="8">
        <f>SUM(E25)</f>
        <v>0</v>
      </c>
      <c r="P14" s="8"/>
    </row>
    <row r="15" spans="1:50" ht="26.05" customHeight="1" x14ac:dyDescent="0.3">
      <c r="A15" s="3"/>
      <c r="B15" s="3" t="s">
        <v>12</v>
      </c>
      <c r="C15" s="3">
        <v>2</v>
      </c>
      <c r="D15" s="43">
        <f t="shared" ref="D15" si="0">SUM(F15:J15)</f>
        <v>10</v>
      </c>
      <c r="E15" s="3"/>
      <c r="F15" s="53">
        <v>2</v>
      </c>
      <c r="G15" s="53">
        <v>2</v>
      </c>
      <c r="H15" s="53">
        <v>2</v>
      </c>
      <c r="I15" s="53">
        <v>2</v>
      </c>
      <c r="J15" s="53">
        <v>2</v>
      </c>
      <c r="K15" s="53"/>
      <c r="L15" s="8" t="s">
        <v>15</v>
      </c>
      <c r="M15" s="55">
        <f>SUM(D22)</f>
        <v>10</v>
      </c>
      <c r="N15" s="55"/>
      <c r="O15" s="8"/>
      <c r="P15" s="8"/>
    </row>
    <row r="16" spans="1:50" ht="26.05" customHeight="1" x14ac:dyDescent="0.3">
      <c r="A16" s="3"/>
      <c r="B16" s="3" t="s">
        <v>13</v>
      </c>
      <c r="C16" s="3">
        <v>3</v>
      </c>
      <c r="D16" s="43">
        <f>SUM(F16:K16)</f>
        <v>15</v>
      </c>
      <c r="E16" s="3"/>
      <c r="F16" s="53">
        <v>3</v>
      </c>
      <c r="G16" s="53">
        <v>3</v>
      </c>
      <c r="H16" s="53">
        <v>3</v>
      </c>
      <c r="I16" s="53">
        <v>3</v>
      </c>
      <c r="J16" s="53">
        <v>3</v>
      </c>
      <c r="K16" s="53"/>
      <c r="L16" s="8"/>
      <c r="M16" s="56"/>
      <c r="N16" s="56"/>
      <c r="O16" s="9"/>
      <c r="P16" s="8"/>
    </row>
    <row r="17" spans="1:16" ht="26.05" customHeight="1" x14ac:dyDescent="0.3">
      <c r="A17" s="3"/>
      <c r="B17" s="3" t="s">
        <v>14</v>
      </c>
      <c r="C17" s="3">
        <v>2</v>
      </c>
      <c r="D17" s="43">
        <f t="shared" ref="D17" si="1">SUM(F17:K17)</f>
        <v>10</v>
      </c>
      <c r="E17" s="3"/>
      <c r="F17" s="53">
        <v>2</v>
      </c>
      <c r="G17" s="53">
        <v>2</v>
      </c>
      <c r="H17" s="53">
        <v>2</v>
      </c>
      <c r="I17" s="53">
        <v>2</v>
      </c>
      <c r="J17" s="53">
        <v>2</v>
      </c>
      <c r="K17" s="53"/>
      <c r="L17" s="8"/>
      <c r="M17" s="8"/>
      <c r="N17" s="8"/>
      <c r="O17" s="8"/>
      <c r="P17" s="8"/>
    </row>
    <row r="18" spans="1:16" ht="26.05" customHeight="1" x14ac:dyDescent="0.3">
      <c r="A18" s="3"/>
      <c r="B18" s="3" t="s">
        <v>16</v>
      </c>
      <c r="C18" s="3">
        <v>2</v>
      </c>
      <c r="D18" s="43">
        <f>SUM(F18:K18)</f>
        <v>10</v>
      </c>
      <c r="E18" s="3"/>
      <c r="F18" s="53">
        <v>2</v>
      </c>
      <c r="G18" s="53">
        <v>2</v>
      </c>
      <c r="H18" s="53">
        <v>2</v>
      </c>
      <c r="I18" s="53">
        <v>2</v>
      </c>
      <c r="J18" s="53">
        <v>2</v>
      </c>
      <c r="K18" s="53"/>
      <c r="L18" s="6"/>
      <c r="M18" s="71">
        <f>SUM(M7:N17)</f>
        <v>175</v>
      </c>
      <c r="N18" s="72"/>
      <c r="O18" s="11">
        <f>SUM(O7:O17)</f>
        <v>0</v>
      </c>
      <c r="P18" s="8"/>
    </row>
    <row r="19" spans="1:16" ht="26.05" customHeight="1" x14ac:dyDescent="0.3">
      <c r="A19" s="3"/>
      <c r="B19" s="3" t="s">
        <v>17</v>
      </c>
      <c r="C19" s="3">
        <v>2</v>
      </c>
      <c r="D19" s="43">
        <f>SUM(F19:K19)</f>
        <v>10</v>
      </c>
      <c r="E19" s="3"/>
      <c r="F19" s="53">
        <v>2</v>
      </c>
      <c r="G19" s="53">
        <v>2</v>
      </c>
      <c r="H19" s="53">
        <v>2</v>
      </c>
      <c r="I19" s="53">
        <v>2</v>
      </c>
      <c r="J19" s="53">
        <v>2</v>
      </c>
      <c r="K19" s="53"/>
      <c r="L19" s="6"/>
      <c r="M19" s="71" t="b">
        <f>SUM(M7:N17)=SUM(D29)</f>
        <v>1</v>
      </c>
      <c r="N19" s="72"/>
      <c r="O19" s="57"/>
      <c r="P19" s="8"/>
    </row>
    <row r="20" spans="1:16" ht="26.05" customHeight="1" x14ac:dyDescent="0.3">
      <c r="A20" s="62" t="s">
        <v>84</v>
      </c>
      <c r="B20" s="63"/>
      <c r="C20" s="66" t="s">
        <v>43</v>
      </c>
      <c r="D20" s="67" t="s">
        <v>44</v>
      </c>
      <c r="E20" s="69" t="s">
        <v>45</v>
      </c>
      <c r="F20" s="61" t="s">
        <v>31</v>
      </c>
      <c r="G20" s="61"/>
      <c r="H20" s="61"/>
      <c r="I20" s="61"/>
      <c r="J20" s="61"/>
      <c r="K20" s="61"/>
      <c r="L20" s="6"/>
      <c r="M20" s="6"/>
      <c r="N20" s="8"/>
      <c r="O20" s="8"/>
      <c r="P20" s="8"/>
    </row>
    <row r="21" spans="1:16" ht="52.4" customHeight="1" x14ac:dyDescent="0.3">
      <c r="A21" s="64"/>
      <c r="B21" s="65"/>
      <c r="C21" s="66"/>
      <c r="D21" s="67"/>
      <c r="E21" s="69"/>
      <c r="F21" s="4" t="s">
        <v>32</v>
      </c>
      <c r="G21" s="4" t="s">
        <v>33</v>
      </c>
      <c r="H21" s="4" t="s">
        <v>34</v>
      </c>
      <c r="I21" s="4" t="s">
        <v>35</v>
      </c>
      <c r="J21" s="4" t="s">
        <v>36</v>
      </c>
      <c r="K21" s="3"/>
      <c r="L21" s="6"/>
      <c r="M21" s="6"/>
      <c r="N21" s="8"/>
      <c r="O21" s="8"/>
      <c r="P21" s="8"/>
    </row>
    <row r="22" spans="1:16" ht="26.05" customHeight="1" x14ac:dyDescent="0.3">
      <c r="A22" s="3"/>
      <c r="B22" s="3" t="s">
        <v>15</v>
      </c>
      <c r="C22" s="43">
        <v>2</v>
      </c>
      <c r="D22" s="3">
        <f>SUM(F22:K22)</f>
        <v>10</v>
      </c>
      <c r="E22" s="3"/>
      <c r="F22" s="53">
        <v>2</v>
      </c>
      <c r="G22" s="53">
        <v>2</v>
      </c>
      <c r="H22" s="53">
        <v>2</v>
      </c>
      <c r="I22" s="53">
        <v>2</v>
      </c>
      <c r="J22" s="53">
        <v>2</v>
      </c>
      <c r="K22" s="53"/>
      <c r="L22" s="8"/>
      <c r="M22" s="8"/>
      <c r="N22" s="8"/>
      <c r="O22" s="8"/>
      <c r="P22" s="8"/>
    </row>
    <row r="23" spans="1:16" ht="26.05" customHeight="1" x14ac:dyDescent="0.3">
      <c r="A23" s="62" t="s">
        <v>84</v>
      </c>
      <c r="B23" s="63"/>
      <c r="C23" s="66" t="s">
        <v>43</v>
      </c>
      <c r="D23" s="67" t="s">
        <v>44</v>
      </c>
      <c r="E23" s="69" t="s">
        <v>45</v>
      </c>
      <c r="F23" s="61" t="s">
        <v>25</v>
      </c>
      <c r="G23" s="61"/>
      <c r="H23" s="61"/>
      <c r="I23" s="61"/>
      <c r="J23" s="61"/>
      <c r="K23" s="61"/>
      <c r="L23" s="8"/>
      <c r="M23" s="8"/>
      <c r="N23" s="8"/>
      <c r="O23" s="8"/>
      <c r="P23" s="8"/>
    </row>
    <row r="24" spans="1:16" ht="51.95" customHeight="1" x14ac:dyDescent="0.3">
      <c r="A24" s="64"/>
      <c r="B24" s="65"/>
      <c r="C24" s="66"/>
      <c r="D24" s="68"/>
      <c r="E24" s="69"/>
      <c r="F24" s="4" t="s">
        <v>26</v>
      </c>
      <c r="G24" s="4" t="s">
        <v>27</v>
      </c>
      <c r="H24" s="4" t="s">
        <v>28</v>
      </c>
      <c r="I24" s="4" t="s">
        <v>29</v>
      </c>
      <c r="J24" s="27" t="s">
        <v>30</v>
      </c>
      <c r="K24" s="4"/>
      <c r="L24" s="8"/>
      <c r="M24" s="8"/>
      <c r="N24" s="8"/>
      <c r="O24" s="8"/>
      <c r="P24" s="8"/>
    </row>
    <row r="25" spans="1:16" ht="26.05" customHeight="1" x14ac:dyDescent="0.3">
      <c r="A25" s="70" t="s">
        <v>18</v>
      </c>
      <c r="B25" s="3" t="s">
        <v>19</v>
      </c>
      <c r="C25" s="3">
        <v>2</v>
      </c>
      <c r="D25" s="3">
        <f>SUM(F25:K25)</f>
        <v>4</v>
      </c>
      <c r="E25" s="3"/>
      <c r="F25" s="43">
        <v>2</v>
      </c>
      <c r="G25" s="43">
        <v>2</v>
      </c>
      <c r="H25" s="3"/>
      <c r="I25" s="3"/>
      <c r="J25" s="3"/>
      <c r="K25" s="3"/>
      <c r="L25" s="6"/>
      <c r="M25" s="6"/>
      <c r="N25" s="8"/>
      <c r="O25" s="8"/>
      <c r="P25" s="8"/>
    </row>
    <row r="26" spans="1:16" ht="26.05" customHeight="1" x14ac:dyDescent="0.3">
      <c r="A26" s="70"/>
      <c r="B26" s="3" t="s">
        <v>20</v>
      </c>
      <c r="C26" s="3">
        <v>2</v>
      </c>
      <c r="D26" s="3">
        <f>SUM(F26:K26)</f>
        <v>2</v>
      </c>
      <c r="E26" s="3"/>
      <c r="F26" s="3"/>
      <c r="G26" s="3"/>
      <c r="H26" s="3"/>
      <c r="I26" s="3"/>
      <c r="J26" s="43">
        <v>2</v>
      </c>
      <c r="K26" s="3"/>
      <c r="L26" s="8"/>
      <c r="M26" s="8"/>
      <c r="N26" s="8"/>
      <c r="O26" s="8"/>
      <c r="P26" s="8"/>
    </row>
    <row r="27" spans="1:16" ht="26.05" customHeight="1" x14ac:dyDescent="0.3">
      <c r="A27" s="70"/>
      <c r="B27" s="3" t="s">
        <v>21</v>
      </c>
      <c r="C27" s="3">
        <v>2</v>
      </c>
      <c r="D27" s="3">
        <f>SUM(F27:K27)</f>
        <v>0</v>
      </c>
      <c r="E27" s="3"/>
      <c r="F27" s="3"/>
      <c r="G27" s="3"/>
      <c r="H27" s="3"/>
      <c r="I27" s="3"/>
      <c r="J27" s="3"/>
      <c r="K27" s="3"/>
      <c r="L27" s="8"/>
      <c r="M27" s="8"/>
      <c r="N27" s="8"/>
      <c r="O27" s="8"/>
      <c r="P27" s="8"/>
    </row>
    <row r="28" spans="1:16" ht="26.05" customHeight="1" x14ac:dyDescent="0.3">
      <c r="A28" s="70"/>
      <c r="B28" s="3" t="s">
        <v>22</v>
      </c>
      <c r="C28" s="3">
        <v>2</v>
      </c>
      <c r="D28" s="3">
        <f>SUM(F28:K28)</f>
        <v>4</v>
      </c>
      <c r="E28" s="3"/>
      <c r="F28" s="3"/>
      <c r="G28" s="3"/>
      <c r="H28" s="43">
        <v>2</v>
      </c>
      <c r="I28" s="43">
        <v>2</v>
      </c>
      <c r="J28" s="3"/>
      <c r="K28" s="3"/>
      <c r="L28" s="8"/>
      <c r="M28" s="8"/>
      <c r="N28" s="8"/>
      <c r="O28" s="8"/>
      <c r="P28" s="8"/>
    </row>
    <row r="29" spans="1:16" ht="14.35" customHeight="1" x14ac:dyDescent="0.3">
      <c r="A29" s="70" t="s">
        <v>23</v>
      </c>
      <c r="B29" s="70"/>
      <c r="C29" s="3">
        <f>SUM(C7:C19,C22,C25)</f>
        <v>35</v>
      </c>
      <c r="D29" s="12">
        <f>SUM(D7:D19,D22,D25:D28)</f>
        <v>175</v>
      </c>
      <c r="E29" s="3"/>
      <c r="F29" s="3"/>
      <c r="G29" s="3"/>
      <c r="H29" s="3"/>
      <c r="I29" s="3"/>
      <c r="J29" s="3"/>
      <c r="K29" s="3"/>
      <c r="L29" s="8"/>
      <c r="M29" s="8"/>
      <c r="N29" s="8"/>
      <c r="O29" s="8"/>
      <c r="P29" s="8"/>
    </row>
    <row r="30" spans="1:16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8"/>
      <c r="M30" s="8"/>
      <c r="N30" s="8"/>
      <c r="O30" s="8"/>
      <c r="P30" s="8"/>
    </row>
    <row r="31" spans="1:16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</sheetData>
  <mergeCells count="29">
    <mergeCell ref="M19:N19"/>
    <mergeCell ref="M18:N18"/>
    <mergeCell ref="A1:O1"/>
    <mergeCell ref="L2:M6"/>
    <mergeCell ref="N2:N6"/>
    <mergeCell ref="O2:O6"/>
    <mergeCell ref="A2:K2"/>
    <mergeCell ref="A4:B6"/>
    <mergeCell ref="A3:K3"/>
    <mergeCell ref="F5:K5"/>
    <mergeCell ref="F4:K4"/>
    <mergeCell ref="D4:D6"/>
    <mergeCell ref="E4:E6"/>
    <mergeCell ref="C4:C6"/>
    <mergeCell ref="A25:A28"/>
    <mergeCell ref="A12:A14"/>
    <mergeCell ref="A7:A9"/>
    <mergeCell ref="A10:A11"/>
    <mergeCell ref="A29:B29"/>
    <mergeCell ref="F23:K23"/>
    <mergeCell ref="F20:K20"/>
    <mergeCell ref="A23:B24"/>
    <mergeCell ref="C23:C24"/>
    <mergeCell ref="D23:D24"/>
    <mergeCell ref="E23:E24"/>
    <mergeCell ref="C20:C21"/>
    <mergeCell ref="A20:B21"/>
    <mergeCell ref="D20:D21"/>
    <mergeCell ref="E20:E21"/>
  </mergeCells>
  <pageMargins left="0.19685039370078741" right="0.19685039370078741" top="0.19685039370078741" bottom="0.19685039370078741" header="0" footer="0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5"/>
  <sheetViews>
    <sheetView topLeftCell="A2" zoomScale="75" zoomScaleNormal="75" workbookViewId="0">
      <selection activeCell="A3" sqref="A3:K3"/>
    </sheetView>
  </sheetViews>
  <sheetFormatPr defaultRowHeight="14.2" x14ac:dyDescent="0.3"/>
  <cols>
    <col min="1" max="1" width="20.8984375" customWidth="1"/>
    <col min="2" max="2" width="18.8984375" customWidth="1"/>
    <col min="3" max="4" width="8.3984375" customWidth="1"/>
    <col min="5" max="5" width="9.59765625" customWidth="1"/>
    <col min="6" max="11" width="26.69921875" customWidth="1"/>
    <col min="12" max="15" width="9.69921875" customWidth="1"/>
  </cols>
  <sheetData>
    <row r="1" spans="1:50" ht="28.4" customHeight="1" x14ac:dyDescent="0.3">
      <c r="A1" s="70" t="s">
        <v>132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6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50" ht="28.4" customHeight="1" x14ac:dyDescent="0.3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3" t="s">
        <v>55</v>
      </c>
      <c r="M2" s="73"/>
      <c r="N2" s="61" t="s">
        <v>56</v>
      </c>
      <c r="O2" s="61" t="s">
        <v>46</v>
      </c>
      <c r="P2" s="7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28.4" customHeight="1" x14ac:dyDescent="0.3">
      <c r="A3" s="61" t="s">
        <v>140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73"/>
      <c r="M3" s="73"/>
      <c r="N3" s="61"/>
      <c r="O3" s="61"/>
      <c r="P3" s="7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28.4" customHeight="1" x14ac:dyDescent="0.3">
      <c r="A4" s="78" t="s">
        <v>84</v>
      </c>
      <c r="B4" s="79"/>
      <c r="C4" s="76" t="s">
        <v>43</v>
      </c>
      <c r="D4" s="67" t="s">
        <v>44</v>
      </c>
      <c r="E4" s="69" t="s">
        <v>45</v>
      </c>
      <c r="F4" s="70" t="s">
        <v>24</v>
      </c>
      <c r="G4" s="70"/>
      <c r="H4" s="70"/>
      <c r="I4" s="70"/>
      <c r="J4" s="70"/>
      <c r="K4" s="70"/>
      <c r="L4" s="73"/>
      <c r="M4" s="73"/>
      <c r="N4" s="61"/>
      <c r="O4" s="61"/>
      <c r="P4" s="7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4.35" customHeight="1" x14ac:dyDescent="0.3">
      <c r="A5" s="79"/>
      <c r="B5" s="79"/>
      <c r="C5" s="77"/>
      <c r="D5" s="67"/>
      <c r="E5" s="69"/>
      <c r="F5" s="61" t="s">
        <v>37</v>
      </c>
      <c r="G5" s="61"/>
      <c r="H5" s="61"/>
      <c r="I5" s="61"/>
      <c r="J5" s="61"/>
      <c r="K5" s="61"/>
      <c r="L5" s="73"/>
      <c r="M5" s="73"/>
      <c r="N5" s="61"/>
      <c r="O5" s="61"/>
      <c r="P5" s="7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42.55" customHeight="1" x14ac:dyDescent="0.3">
      <c r="A6" s="79"/>
      <c r="B6" s="79"/>
      <c r="C6" s="77"/>
      <c r="D6" s="67"/>
      <c r="E6" s="69"/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/>
      <c r="L6" s="73"/>
      <c r="M6" s="73"/>
      <c r="N6" s="61"/>
      <c r="O6" s="61"/>
      <c r="P6" s="8"/>
    </row>
    <row r="7" spans="1:50" ht="26.05" customHeight="1" x14ac:dyDescent="0.3">
      <c r="A7" s="70" t="s">
        <v>1</v>
      </c>
      <c r="B7" s="4" t="s">
        <v>2</v>
      </c>
      <c r="C7" s="4">
        <v>2</v>
      </c>
      <c r="D7" s="4">
        <f t="shared" ref="D7:D13" si="0">SUM(F7:K7)</f>
        <v>10</v>
      </c>
      <c r="E7" s="4"/>
      <c r="F7" s="43">
        <v>2</v>
      </c>
      <c r="G7" s="43">
        <v>2</v>
      </c>
      <c r="H7" s="43">
        <v>2</v>
      </c>
      <c r="I7" s="43">
        <v>2</v>
      </c>
      <c r="J7" s="43">
        <v>2</v>
      </c>
      <c r="K7" s="4"/>
      <c r="L7" s="8" t="s">
        <v>47</v>
      </c>
      <c r="M7" s="8">
        <f>SUM(D19)</f>
        <v>10</v>
      </c>
      <c r="N7" s="8"/>
      <c r="O7" s="8">
        <f>SUM(E19)</f>
        <v>0</v>
      </c>
      <c r="P7" s="8"/>
    </row>
    <row r="8" spans="1:50" ht="26.05" customHeight="1" x14ac:dyDescent="0.3">
      <c r="A8" s="70"/>
      <c r="B8" s="4" t="s">
        <v>3</v>
      </c>
      <c r="C8" s="4">
        <v>2</v>
      </c>
      <c r="D8" s="4">
        <f t="shared" si="0"/>
        <v>10</v>
      </c>
      <c r="E8" s="4"/>
      <c r="F8" s="43">
        <v>2</v>
      </c>
      <c r="G8" s="43">
        <v>2</v>
      </c>
      <c r="H8" s="43">
        <v>2</v>
      </c>
      <c r="I8" s="43">
        <v>2</v>
      </c>
      <c r="J8" s="43">
        <v>2</v>
      </c>
      <c r="K8" s="4"/>
      <c r="L8" s="8" t="s">
        <v>48</v>
      </c>
      <c r="M8" s="8">
        <f>SUM(D7:D9,D17,D28,D16)</f>
        <v>59</v>
      </c>
      <c r="N8" s="8"/>
      <c r="O8" s="8">
        <f>SUM(E7:E9,E16,E32)</f>
        <v>0</v>
      </c>
      <c r="P8" s="8"/>
    </row>
    <row r="9" spans="1:50" ht="26.05" customHeight="1" x14ac:dyDescent="0.3">
      <c r="A9" s="70"/>
      <c r="B9" s="4" t="s">
        <v>4</v>
      </c>
      <c r="C9" s="4">
        <v>2</v>
      </c>
      <c r="D9" s="4">
        <f t="shared" si="0"/>
        <v>10</v>
      </c>
      <c r="E9" s="4"/>
      <c r="F9" s="43">
        <v>2</v>
      </c>
      <c r="G9" s="43">
        <v>2</v>
      </c>
      <c r="H9" s="43">
        <v>2</v>
      </c>
      <c r="I9" s="43">
        <v>2</v>
      </c>
      <c r="J9" s="43">
        <v>2</v>
      </c>
      <c r="K9" s="4"/>
      <c r="L9" s="8" t="s">
        <v>49</v>
      </c>
      <c r="M9" s="8">
        <f>SUM(D10:D11,D32)</f>
        <v>31</v>
      </c>
      <c r="N9" s="8"/>
      <c r="O9" s="8">
        <f>SUM(E10:E11)</f>
        <v>0</v>
      </c>
      <c r="P9" s="8"/>
    </row>
    <row r="10" spans="1:50" ht="26.05" customHeight="1" x14ac:dyDescent="0.3">
      <c r="A10" s="70" t="s">
        <v>5</v>
      </c>
      <c r="B10" s="4" t="s">
        <v>6</v>
      </c>
      <c r="C10" s="4">
        <v>3</v>
      </c>
      <c r="D10" s="4">
        <f t="shared" si="0"/>
        <v>15</v>
      </c>
      <c r="E10" s="4"/>
      <c r="F10" s="43">
        <v>3</v>
      </c>
      <c r="G10" s="43">
        <v>3</v>
      </c>
      <c r="H10" s="43">
        <v>3</v>
      </c>
      <c r="I10" s="43">
        <v>3</v>
      </c>
      <c r="J10" s="43">
        <v>3</v>
      </c>
      <c r="K10" s="4"/>
      <c r="L10" s="8" t="s">
        <v>50</v>
      </c>
      <c r="M10" s="8">
        <f>SUM(D12:D14,D31)</f>
        <v>39</v>
      </c>
      <c r="N10" s="8"/>
      <c r="O10" s="8">
        <f>SUM(E12:E13,E29)</f>
        <v>0</v>
      </c>
      <c r="P10" s="8"/>
    </row>
    <row r="11" spans="1:50" ht="26.05" customHeight="1" x14ac:dyDescent="0.3">
      <c r="A11" s="70"/>
      <c r="B11" s="4" t="s">
        <v>7</v>
      </c>
      <c r="C11" s="4">
        <v>2</v>
      </c>
      <c r="D11" s="4">
        <f t="shared" si="0"/>
        <v>10</v>
      </c>
      <c r="E11" s="4"/>
      <c r="F11" s="43">
        <v>2</v>
      </c>
      <c r="G11" s="43">
        <v>2</v>
      </c>
      <c r="H11" s="43">
        <v>2</v>
      </c>
      <c r="I11" s="43">
        <v>2</v>
      </c>
      <c r="J11" s="43">
        <v>2</v>
      </c>
      <c r="K11" s="4"/>
      <c r="L11" s="8" t="s">
        <v>51</v>
      </c>
      <c r="M11" s="8">
        <f>SUM(D20)</f>
        <v>10</v>
      </c>
      <c r="N11" s="8"/>
      <c r="O11" s="8">
        <f>SUM(E20)</f>
        <v>0</v>
      </c>
      <c r="P11" s="8"/>
    </row>
    <row r="12" spans="1:50" ht="26.05" customHeight="1" x14ac:dyDescent="0.3">
      <c r="A12" s="70" t="s">
        <v>8</v>
      </c>
      <c r="B12" s="4" t="s">
        <v>9</v>
      </c>
      <c r="C12" s="4">
        <v>2</v>
      </c>
      <c r="D12" s="4">
        <f t="shared" si="0"/>
        <v>10</v>
      </c>
      <c r="E12" s="4"/>
      <c r="F12" s="43">
        <v>2</v>
      </c>
      <c r="G12" s="43">
        <v>2</v>
      </c>
      <c r="H12" s="43">
        <v>2</v>
      </c>
      <c r="I12" s="43">
        <v>2</v>
      </c>
      <c r="J12" s="43">
        <v>2</v>
      </c>
      <c r="K12" s="4"/>
      <c r="L12" s="8" t="s">
        <v>53</v>
      </c>
      <c r="M12" s="8">
        <f>SUM(D21)</f>
        <v>5</v>
      </c>
      <c r="N12" s="8"/>
      <c r="O12" s="8">
        <f>SUM(E21)</f>
        <v>0</v>
      </c>
      <c r="P12" s="8"/>
    </row>
    <row r="13" spans="1:50" ht="26.05" customHeight="1" x14ac:dyDescent="0.3">
      <c r="A13" s="70"/>
      <c r="B13" s="4" t="s">
        <v>10</v>
      </c>
      <c r="C13" s="4">
        <v>2</v>
      </c>
      <c r="D13" s="4">
        <f t="shared" si="0"/>
        <v>10</v>
      </c>
      <c r="E13" s="4"/>
      <c r="F13" s="43">
        <v>2</v>
      </c>
      <c r="G13" s="43">
        <v>2</v>
      </c>
      <c r="H13" s="43">
        <v>2</v>
      </c>
      <c r="I13" s="43">
        <v>2</v>
      </c>
      <c r="J13" s="43">
        <v>2</v>
      </c>
      <c r="K13" s="4"/>
      <c r="L13" s="8" t="s">
        <v>54</v>
      </c>
      <c r="M13" s="8">
        <f>SUM(D18,D29)</f>
        <v>16</v>
      </c>
      <c r="N13" s="8"/>
      <c r="O13" s="8">
        <f>SUM(E18)</f>
        <v>0</v>
      </c>
      <c r="P13" s="8"/>
    </row>
    <row r="14" spans="1:50" ht="26.05" customHeight="1" x14ac:dyDescent="0.3">
      <c r="A14" s="70"/>
      <c r="B14" s="4" t="s">
        <v>11</v>
      </c>
      <c r="C14" s="4">
        <v>2</v>
      </c>
      <c r="D14" s="4">
        <f>SUM(F13:K13)</f>
        <v>10</v>
      </c>
      <c r="E14" s="4"/>
      <c r="F14" s="43">
        <v>2</v>
      </c>
      <c r="G14" s="43">
        <v>2</v>
      </c>
      <c r="H14" s="43">
        <v>2</v>
      </c>
      <c r="I14" s="43">
        <v>2</v>
      </c>
      <c r="J14" s="43">
        <v>2</v>
      </c>
      <c r="K14" s="4"/>
      <c r="L14" s="8" t="s">
        <v>52</v>
      </c>
      <c r="M14" s="8">
        <f>SUM(D15)</f>
        <v>5</v>
      </c>
      <c r="N14" s="8"/>
      <c r="O14" s="8">
        <f>SUM(E28)</f>
        <v>0</v>
      </c>
      <c r="P14" s="8"/>
    </row>
    <row r="15" spans="1:50" ht="26.05" customHeight="1" x14ac:dyDescent="0.3">
      <c r="A15" s="4"/>
      <c r="B15" s="4" t="s">
        <v>57</v>
      </c>
      <c r="C15" s="4">
        <v>1</v>
      </c>
      <c r="D15" s="4">
        <f t="shared" ref="D15:D21" si="1">SUM(F15:K15)</f>
        <v>5</v>
      </c>
      <c r="E15" s="4"/>
      <c r="F15" s="43">
        <v>1</v>
      </c>
      <c r="G15" s="43">
        <v>1</v>
      </c>
      <c r="H15" s="43">
        <v>1</v>
      </c>
      <c r="I15" s="43">
        <v>1</v>
      </c>
      <c r="J15" s="43">
        <v>1</v>
      </c>
      <c r="K15" s="4"/>
      <c r="L15" s="8" t="s">
        <v>15</v>
      </c>
      <c r="M15" s="8">
        <f>SUM(D24)</f>
        <v>5</v>
      </c>
      <c r="N15" s="8"/>
      <c r="O15" s="8"/>
      <c r="P15" s="8"/>
    </row>
    <row r="16" spans="1:50" ht="26.05" customHeight="1" x14ac:dyDescent="0.3">
      <c r="A16" s="4"/>
      <c r="B16" s="4" t="s">
        <v>12</v>
      </c>
      <c r="C16" s="4">
        <v>2</v>
      </c>
      <c r="D16" s="4">
        <f t="shared" si="1"/>
        <v>10</v>
      </c>
      <c r="E16" s="4"/>
      <c r="F16" s="43">
        <v>2</v>
      </c>
      <c r="G16" s="43">
        <v>2</v>
      </c>
      <c r="H16" s="43">
        <v>2</v>
      </c>
      <c r="I16" s="43">
        <v>2</v>
      </c>
      <c r="J16" s="43">
        <v>2</v>
      </c>
      <c r="K16" s="4"/>
      <c r="L16" s="8"/>
      <c r="M16" s="10"/>
      <c r="N16" s="10"/>
      <c r="O16" s="8"/>
      <c r="P16" s="8"/>
    </row>
    <row r="17" spans="1:16" ht="26.05" customHeight="1" x14ac:dyDescent="0.3">
      <c r="A17" s="4"/>
      <c r="B17" s="4" t="s">
        <v>58</v>
      </c>
      <c r="C17" s="4">
        <v>2</v>
      </c>
      <c r="D17" s="4">
        <f t="shared" si="1"/>
        <v>10</v>
      </c>
      <c r="E17" s="4"/>
      <c r="F17" s="43">
        <v>2</v>
      </c>
      <c r="G17" s="43">
        <v>2</v>
      </c>
      <c r="H17" s="43">
        <v>2</v>
      </c>
      <c r="I17" s="43">
        <v>2</v>
      </c>
      <c r="J17" s="43">
        <v>2</v>
      </c>
      <c r="K17" s="4"/>
      <c r="L17" s="8"/>
      <c r="M17" s="10"/>
      <c r="N17" s="10"/>
      <c r="O17" s="8"/>
      <c r="P17" s="8"/>
    </row>
    <row r="18" spans="1:16" ht="26.05" customHeight="1" x14ac:dyDescent="0.3">
      <c r="A18" s="4"/>
      <c r="B18" s="4" t="s">
        <v>13</v>
      </c>
      <c r="C18" s="4">
        <v>2</v>
      </c>
      <c r="D18" s="4">
        <f t="shared" si="1"/>
        <v>10</v>
      </c>
      <c r="E18" s="4"/>
      <c r="F18" s="43">
        <v>2</v>
      </c>
      <c r="G18" s="43">
        <v>2</v>
      </c>
      <c r="H18" s="43">
        <v>2</v>
      </c>
      <c r="I18" s="43">
        <v>2</v>
      </c>
      <c r="J18" s="43">
        <v>2</v>
      </c>
      <c r="K18" s="4"/>
      <c r="L18" s="8"/>
      <c r="M18" s="9"/>
      <c r="N18" s="9"/>
      <c r="O18" s="9"/>
      <c r="P18" s="8"/>
    </row>
    <row r="19" spans="1:16" ht="26.05" customHeight="1" x14ac:dyDescent="0.3">
      <c r="A19" s="4"/>
      <c r="B19" s="4" t="s">
        <v>14</v>
      </c>
      <c r="C19" s="4">
        <v>2</v>
      </c>
      <c r="D19" s="4">
        <f t="shared" si="1"/>
        <v>10</v>
      </c>
      <c r="E19" s="4"/>
      <c r="F19" s="43">
        <v>2</v>
      </c>
      <c r="G19" s="43">
        <v>2</v>
      </c>
      <c r="H19" s="43">
        <v>2</v>
      </c>
      <c r="I19" s="43">
        <v>2</v>
      </c>
      <c r="J19" s="43">
        <v>2</v>
      </c>
      <c r="K19" s="4"/>
      <c r="L19" s="8"/>
      <c r="M19" s="8"/>
      <c r="N19" s="8"/>
      <c r="O19" s="8"/>
      <c r="P19" s="8"/>
    </row>
    <row r="20" spans="1:16" ht="26.05" customHeight="1" x14ac:dyDescent="0.3">
      <c r="A20" s="4"/>
      <c r="B20" s="4" t="s">
        <v>16</v>
      </c>
      <c r="C20" s="4">
        <v>2</v>
      </c>
      <c r="D20" s="4">
        <f t="shared" si="1"/>
        <v>10</v>
      </c>
      <c r="E20" s="4"/>
      <c r="F20" s="43">
        <v>2</v>
      </c>
      <c r="G20" s="43">
        <v>2</v>
      </c>
      <c r="H20" s="43">
        <v>2</v>
      </c>
      <c r="I20" s="43">
        <v>2</v>
      </c>
      <c r="J20" s="43">
        <v>2</v>
      </c>
      <c r="K20" s="4"/>
      <c r="L20" s="6"/>
      <c r="M20" s="72">
        <f>SUM(M7:N19)</f>
        <v>180</v>
      </c>
      <c r="N20" s="72"/>
      <c r="O20" s="11">
        <f>SUM(O7:O19)</f>
        <v>0</v>
      </c>
      <c r="P20" s="8"/>
    </row>
    <row r="21" spans="1:16" ht="26.05" customHeight="1" x14ac:dyDescent="0.3">
      <c r="A21" s="4"/>
      <c r="B21" s="4" t="s">
        <v>17</v>
      </c>
      <c r="C21" s="4">
        <v>1</v>
      </c>
      <c r="D21" s="4">
        <f t="shared" si="1"/>
        <v>5</v>
      </c>
      <c r="E21" s="4"/>
      <c r="F21" s="43">
        <v>1</v>
      </c>
      <c r="G21" s="43">
        <v>1</v>
      </c>
      <c r="H21" s="43">
        <v>1</v>
      </c>
      <c r="I21" s="43">
        <v>1</v>
      </c>
      <c r="J21" s="43">
        <v>1</v>
      </c>
      <c r="K21" s="4"/>
      <c r="L21" s="6"/>
      <c r="M21" s="80" t="b">
        <f>SUM(M7:N19)=SUM(D33)</f>
        <v>1</v>
      </c>
      <c r="N21" s="80"/>
      <c r="O21" s="80"/>
      <c r="P21" s="8"/>
    </row>
    <row r="22" spans="1:16" ht="26.05" customHeight="1" x14ac:dyDescent="0.3">
      <c r="A22" s="78" t="s">
        <v>84</v>
      </c>
      <c r="B22" s="79"/>
      <c r="C22" s="66" t="s">
        <v>43</v>
      </c>
      <c r="D22" s="67" t="s">
        <v>44</v>
      </c>
      <c r="E22" s="69" t="s">
        <v>45</v>
      </c>
      <c r="F22" s="61" t="s">
        <v>31</v>
      </c>
      <c r="G22" s="61"/>
      <c r="H22" s="61"/>
      <c r="I22" s="61"/>
      <c r="J22" s="61"/>
      <c r="K22" s="61"/>
      <c r="L22" s="6"/>
      <c r="M22" s="6"/>
      <c r="N22" s="8"/>
      <c r="O22" s="8"/>
      <c r="P22" s="8"/>
    </row>
    <row r="23" spans="1:16" ht="52.4" customHeight="1" x14ac:dyDescent="0.3">
      <c r="A23" s="79"/>
      <c r="B23" s="79"/>
      <c r="C23" s="66"/>
      <c r="D23" s="67"/>
      <c r="E23" s="69"/>
      <c r="F23" s="4" t="s">
        <v>64</v>
      </c>
      <c r="G23" s="4" t="s">
        <v>65</v>
      </c>
      <c r="H23" s="4" t="s">
        <v>66</v>
      </c>
      <c r="I23" s="4" t="s">
        <v>67</v>
      </c>
      <c r="J23" s="4" t="s">
        <v>68</v>
      </c>
      <c r="K23" s="4"/>
      <c r="L23" s="6"/>
      <c r="M23" s="6"/>
      <c r="N23" s="8"/>
      <c r="O23" s="8"/>
      <c r="P23" s="8"/>
    </row>
    <row r="24" spans="1:16" ht="26.05" customHeight="1" x14ac:dyDescent="0.3">
      <c r="A24" s="4"/>
      <c r="B24" s="4" t="s">
        <v>15</v>
      </c>
      <c r="C24" s="4">
        <v>1</v>
      </c>
      <c r="D24" s="4">
        <f>SUM(F24:K24)</f>
        <v>5</v>
      </c>
      <c r="E24" s="4"/>
      <c r="F24" s="43">
        <v>1</v>
      </c>
      <c r="G24" s="43">
        <v>1</v>
      </c>
      <c r="H24" s="43">
        <v>1</v>
      </c>
      <c r="I24" s="43">
        <v>1</v>
      </c>
      <c r="J24" s="43">
        <v>1</v>
      </c>
      <c r="K24" s="4"/>
      <c r="L24" s="8"/>
      <c r="M24" s="8"/>
      <c r="N24" s="8"/>
      <c r="O24" s="8"/>
      <c r="P24" s="8"/>
    </row>
    <row r="25" spans="1:16" ht="26.05" customHeight="1" x14ac:dyDescent="0.3">
      <c r="A25" s="78" t="s">
        <v>84</v>
      </c>
      <c r="B25" s="79"/>
      <c r="C25" s="66" t="s">
        <v>43</v>
      </c>
      <c r="D25" s="67" t="s">
        <v>44</v>
      </c>
      <c r="E25" s="69" t="s">
        <v>45</v>
      </c>
      <c r="F25" s="61" t="s">
        <v>70</v>
      </c>
      <c r="G25" s="61"/>
      <c r="H25" s="61"/>
      <c r="I25" s="61"/>
      <c r="J25" s="61"/>
      <c r="K25" s="61"/>
      <c r="L25" s="8"/>
      <c r="M25" s="8"/>
      <c r="N25" s="8"/>
      <c r="O25" s="8"/>
      <c r="P25" s="8"/>
    </row>
    <row r="26" spans="1:16" ht="51.95" customHeight="1" x14ac:dyDescent="0.3">
      <c r="A26" s="79"/>
      <c r="B26" s="79"/>
      <c r="C26" s="66"/>
      <c r="D26" s="68"/>
      <c r="E26" s="69"/>
      <c r="F26" s="61"/>
      <c r="G26" s="61"/>
      <c r="H26" s="61"/>
      <c r="I26" s="61"/>
      <c r="J26" s="61"/>
      <c r="K26" s="61"/>
      <c r="L26" s="8"/>
      <c r="M26" s="8"/>
      <c r="N26" s="8"/>
      <c r="O26" s="8"/>
      <c r="P26" s="8"/>
    </row>
    <row r="27" spans="1:16" ht="25.65" customHeight="1" x14ac:dyDescent="0.3">
      <c r="A27" s="13"/>
      <c r="B27" s="13"/>
      <c r="C27" s="13"/>
      <c r="D27" s="13"/>
      <c r="E27" s="13"/>
      <c r="F27" s="4" t="s">
        <v>73</v>
      </c>
      <c r="G27" s="4" t="s">
        <v>74</v>
      </c>
      <c r="H27" s="4" t="s">
        <v>75</v>
      </c>
      <c r="I27" s="5"/>
      <c r="J27" s="5"/>
      <c r="K27" s="5"/>
      <c r="L27" s="8"/>
      <c r="M27" s="8"/>
      <c r="N27" s="8"/>
      <c r="O27" s="8"/>
      <c r="P27" s="8"/>
    </row>
    <row r="28" spans="1:16" ht="26.05" customHeight="1" x14ac:dyDescent="0.3">
      <c r="A28" s="70" t="s">
        <v>71</v>
      </c>
      <c r="B28" s="4" t="s">
        <v>2</v>
      </c>
      <c r="C28" s="4">
        <v>3</v>
      </c>
      <c r="D28" s="4">
        <f>SUM(F28:K28)</f>
        <v>9</v>
      </c>
      <c r="E28" s="4"/>
      <c r="F28" s="43">
        <v>3</v>
      </c>
      <c r="G28" s="43">
        <v>3</v>
      </c>
      <c r="H28" s="43">
        <v>3</v>
      </c>
      <c r="I28" s="4"/>
      <c r="J28" s="4"/>
      <c r="K28" s="4"/>
      <c r="L28" s="6"/>
      <c r="M28" s="6"/>
      <c r="N28" s="8"/>
      <c r="O28" s="8"/>
      <c r="P28" s="8"/>
    </row>
    <row r="29" spans="1:16" ht="26.05" customHeight="1" x14ac:dyDescent="0.3">
      <c r="A29" s="70"/>
      <c r="B29" s="14" t="s">
        <v>69</v>
      </c>
      <c r="C29" s="4">
        <v>2</v>
      </c>
      <c r="D29" s="4">
        <f>SUM(F29:K29)</f>
        <v>6</v>
      </c>
      <c r="E29" s="4"/>
      <c r="F29" s="43">
        <v>2</v>
      </c>
      <c r="G29" s="43">
        <v>2</v>
      </c>
      <c r="H29" s="43">
        <v>2</v>
      </c>
      <c r="I29" s="4"/>
      <c r="J29" s="4"/>
      <c r="K29" s="4"/>
      <c r="L29" s="8"/>
      <c r="M29" s="8"/>
      <c r="N29" s="8"/>
      <c r="O29" s="8"/>
      <c r="P29" s="8"/>
    </row>
    <row r="30" spans="1:16" ht="26.05" customHeight="1" x14ac:dyDescent="0.3">
      <c r="A30" s="81"/>
      <c r="B30" s="81"/>
      <c r="C30" s="81"/>
      <c r="D30" s="81"/>
      <c r="E30" s="81"/>
      <c r="F30" s="4" t="s">
        <v>76</v>
      </c>
      <c r="G30" s="4" t="s">
        <v>77</v>
      </c>
      <c r="H30" s="4" t="s">
        <v>78</v>
      </c>
      <c r="I30" s="4"/>
      <c r="J30" s="4"/>
      <c r="K30" s="4"/>
      <c r="L30" s="8"/>
      <c r="M30" s="8"/>
      <c r="N30" s="8"/>
      <c r="O30" s="8"/>
      <c r="P30" s="8"/>
    </row>
    <row r="31" spans="1:16" ht="26.05" customHeight="1" x14ac:dyDescent="0.3">
      <c r="A31" s="70" t="s">
        <v>72</v>
      </c>
      <c r="B31" s="4" t="s">
        <v>9</v>
      </c>
      <c r="C31" s="4">
        <v>3</v>
      </c>
      <c r="D31" s="4">
        <f>SUM(F31:K31)</f>
        <v>9</v>
      </c>
      <c r="E31" s="4"/>
      <c r="F31" s="43">
        <v>3</v>
      </c>
      <c r="G31" s="43">
        <v>3</v>
      </c>
      <c r="H31" s="43">
        <v>3</v>
      </c>
      <c r="I31" s="4"/>
      <c r="J31" s="4"/>
      <c r="K31" s="4"/>
      <c r="L31" s="8"/>
      <c r="M31" s="8"/>
      <c r="N31" s="8"/>
      <c r="O31" s="8"/>
      <c r="P31" s="8"/>
    </row>
    <row r="32" spans="1:16" ht="26.05" customHeight="1" x14ac:dyDescent="0.3">
      <c r="A32" s="70"/>
      <c r="B32" s="4" t="s">
        <v>5</v>
      </c>
      <c r="C32" s="4">
        <v>2</v>
      </c>
      <c r="D32" s="4">
        <f>SUM(F32:K32)</f>
        <v>6</v>
      </c>
      <c r="E32" s="4"/>
      <c r="F32" s="43">
        <v>2</v>
      </c>
      <c r="G32" s="43">
        <v>2</v>
      </c>
      <c r="H32" s="43">
        <v>2</v>
      </c>
      <c r="I32" s="4"/>
      <c r="J32" s="4"/>
      <c r="K32" s="4"/>
      <c r="L32" s="8"/>
      <c r="M32" s="8"/>
      <c r="N32" s="8"/>
      <c r="O32" s="8"/>
      <c r="P32" s="8"/>
    </row>
    <row r="33" spans="1:16" ht="14.35" customHeight="1" x14ac:dyDescent="0.3">
      <c r="A33" s="70" t="s">
        <v>23</v>
      </c>
      <c r="B33" s="70"/>
      <c r="C33" s="4">
        <f>SUM(C7:C21,C24,C28:C29)</f>
        <v>35</v>
      </c>
      <c r="D33" s="12">
        <f>SUM(D7:D21,D24,D28:D29,D31:D32)</f>
        <v>180</v>
      </c>
      <c r="E33" s="4"/>
      <c r="F33" s="4"/>
      <c r="G33" s="4"/>
      <c r="H33" s="4"/>
      <c r="I33" s="4"/>
      <c r="J33" s="4"/>
      <c r="K33" s="4"/>
      <c r="L33" s="8"/>
      <c r="M33" s="8"/>
      <c r="N33" s="8"/>
      <c r="O33" s="8"/>
      <c r="P33" s="8"/>
    </row>
    <row r="34" spans="1:16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8"/>
      <c r="M34" s="8"/>
      <c r="N34" s="8"/>
      <c r="O34" s="8"/>
      <c r="P34" s="8"/>
    </row>
    <row r="35" spans="1:16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</sheetData>
  <mergeCells count="31">
    <mergeCell ref="A28:A29"/>
    <mergeCell ref="F25:K26"/>
    <mergeCell ref="A31:A32"/>
    <mergeCell ref="A30:E30"/>
    <mergeCell ref="A33:B33"/>
    <mergeCell ref="A25:B26"/>
    <mergeCell ref="C25:C26"/>
    <mergeCell ref="D25:D26"/>
    <mergeCell ref="E25:E26"/>
    <mergeCell ref="M21:O21"/>
    <mergeCell ref="A22:B23"/>
    <mergeCell ref="C22:C23"/>
    <mergeCell ref="D22:D23"/>
    <mergeCell ref="E22:E23"/>
    <mergeCell ref="F22:K22"/>
    <mergeCell ref="M20:N20"/>
    <mergeCell ref="A1:O1"/>
    <mergeCell ref="A2:K2"/>
    <mergeCell ref="L2:M6"/>
    <mergeCell ref="N2:N6"/>
    <mergeCell ref="O2:O6"/>
    <mergeCell ref="A3:K3"/>
    <mergeCell ref="A4:B6"/>
    <mergeCell ref="C4:C6"/>
    <mergeCell ref="D4:D6"/>
    <mergeCell ref="E4:E6"/>
    <mergeCell ref="F4:K4"/>
    <mergeCell ref="F5:K5"/>
    <mergeCell ref="A7:A9"/>
    <mergeCell ref="A10:A11"/>
    <mergeCell ref="A12:A14"/>
  </mergeCells>
  <pageMargins left="0.19685039370078741" right="0.19685039370078741" top="0.19685039370078741" bottom="0.19685039370078741" header="0" footer="0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5"/>
  <sheetViews>
    <sheetView zoomScale="50" zoomScaleNormal="50" workbookViewId="0">
      <selection activeCell="A4" sqref="A4:B6"/>
    </sheetView>
  </sheetViews>
  <sheetFormatPr defaultRowHeight="14.2" x14ac:dyDescent="0.3"/>
  <cols>
    <col min="1" max="1" width="19.3984375" customWidth="1"/>
    <col min="2" max="2" width="18.8984375" customWidth="1"/>
    <col min="3" max="3" width="11.8984375" customWidth="1"/>
    <col min="4" max="4" width="11.09765625" customWidth="1"/>
    <col min="5" max="5" width="12.59765625" customWidth="1"/>
    <col min="6" max="11" width="26.69921875" customWidth="1"/>
    <col min="12" max="14" width="9.69921875" customWidth="1"/>
    <col min="15" max="15" width="12.8984375" customWidth="1"/>
  </cols>
  <sheetData>
    <row r="1" spans="1:50" ht="28.4" customHeight="1" x14ac:dyDescent="0.4">
      <c r="A1" s="84" t="s">
        <v>132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28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50" ht="28.4" customHeight="1" x14ac:dyDescent="0.4">
      <c r="A2" s="84" t="s">
        <v>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94" t="s">
        <v>117</v>
      </c>
      <c r="M2" s="94"/>
      <c r="N2" s="85"/>
      <c r="O2" s="85" t="s">
        <v>46</v>
      </c>
      <c r="P2" s="29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28.4" customHeight="1" x14ac:dyDescent="0.4">
      <c r="A3" s="85" t="s">
        <v>141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94"/>
      <c r="M3" s="94"/>
      <c r="N3" s="85"/>
      <c r="O3" s="85"/>
      <c r="P3" s="29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28.4" customHeight="1" x14ac:dyDescent="0.4">
      <c r="A4" s="86" t="s">
        <v>84</v>
      </c>
      <c r="B4" s="83"/>
      <c r="C4" s="91" t="s">
        <v>43</v>
      </c>
      <c r="D4" s="88" t="s">
        <v>44</v>
      </c>
      <c r="E4" s="93" t="s">
        <v>45</v>
      </c>
      <c r="F4" s="84" t="s">
        <v>24</v>
      </c>
      <c r="G4" s="84"/>
      <c r="H4" s="84"/>
      <c r="I4" s="84"/>
      <c r="J4" s="84"/>
      <c r="K4" s="84"/>
      <c r="L4" s="94"/>
      <c r="M4" s="94"/>
      <c r="N4" s="85"/>
      <c r="O4" s="85"/>
      <c r="P4" s="29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4.35" customHeight="1" x14ac:dyDescent="0.4">
      <c r="A5" s="83"/>
      <c r="B5" s="83"/>
      <c r="C5" s="92"/>
      <c r="D5" s="88"/>
      <c r="E5" s="93"/>
      <c r="F5" s="85" t="s">
        <v>37</v>
      </c>
      <c r="G5" s="85"/>
      <c r="H5" s="85"/>
      <c r="I5" s="85"/>
      <c r="J5" s="85"/>
      <c r="K5" s="85"/>
      <c r="L5" s="94"/>
      <c r="M5" s="94"/>
      <c r="N5" s="85"/>
      <c r="O5" s="85"/>
      <c r="P5" s="29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55.65" customHeight="1" x14ac:dyDescent="0.4">
      <c r="A6" s="83"/>
      <c r="B6" s="83"/>
      <c r="C6" s="92"/>
      <c r="D6" s="88"/>
      <c r="E6" s="93"/>
      <c r="F6" s="30" t="s">
        <v>79</v>
      </c>
      <c r="G6" s="30" t="s">
        <v>80</v>
      </c>
      <c r="H6" s="30" t="s">
        <v>81</v>
      </c>
      <c r="I6" s="30" t="s">
        <v>82</v>
      </c>
      <c r="J6" s="30" t="s">
        <v>83</v>
      </c>
      <c r="K6" s="30"/>
      <c r="L6" s="94"/>
      <c r="M6" s="94"/>
      <c r="N6" s="85"/>
      <c r="O6" s="85"/>
      <c r="P6" s="31"/>
    </row>
    <row r="7" spans="1:50" ht="25.1" customHeight="1" x14ac:dyDescent="0.4">
      <c r="A7" s="83"/>
      <c r="B7" s="30" t="s">
        <v>14</v>
      </c>
      <c r="C7" s="30">
        <v>1</v>
      </c>
      <c r="D7" s="46">
        <f t="shared" ref="D7:D15" si="0">SUM(F7:K7)</f>
        <v>5</v>
      </c>
      <c r="E7" s="32"/>
      <c r="F7" s="45">
        <v>1</v>
      </c>
      <c r="G7" s="45">
        <v>1</v>
      </c>
      <c r="H7" s="45">
        <v>1</v>
      </c>
      <c r="I7" s="45">
        <v>1</v>
      </c>
      <c r="J7" s="45">
        <v>1</v>
      </c>
      <c r="K7" s="30"/>
      <c r="L7" s="31" t="s">
        <v>47</v>
      </c>
      <c r="M7" s="34">
        <f>SUM(D7)</f>
        <v>5</v>
      </c>
      <c r="N7" s="35"/>
      <c r="O7" s="30">
        <f>SUM(E7)</f>
        <v>0</v>
      </c>
      <c r="P7" s="31"/>
    </row>
    <row r="8" spans="1:50" ht="25.65" customHeight="1" x14ac:dyDescent="0.4">
      <c r="A8" s="83"/>
      <c r="B8" s="30" t="s">
        <v>85</v>
      </c>
      <c r="C8" s="30">
        <v>1</v>
      </c>
      <c r="D8" s="45">
        <f t="shared" si="0"/>
        <v>5</v>
      </c>
      <c r="E8" s="30"/>
      <c r="F8" s="45">
        <v>1</v>
      </c>
      <c r="G8" s="45">
        <v>1</v>
      </c>
      <c r="H8" s="45">
        <v>1</v>
      </c>
      <c r="I8" s="45">
        <v>1</v>
      </c>
      <c r="J8" s="45">
        <v>1</v>
      </c>
      <c r="K8" s="30"/>
      <c r="L8" s="31" t="s">
        <v>48</v>
      </c>
      <c r="M8" s="36">
        <f>SUM(D8:D9,D11,D26,D27,D28,D29,D40)</f>
        <v>67</v>
      </c>
      <c r="N8" s="31"/>
      <c r="O8" s="36">
        <f>SUM(E8,E9,E11,E26,E27,E28,E29,E40)</f>
        <v>0</v>
      </c>
      <c r="P8" s="31"/>
    </row>
    <row r="9" spans="1:50" ht="26.05" customHeight="1" x14ac:dyDescent="0.4">
      <c r="A9" s="83"/>
      <c r="B9" s="30" t="s">
        <v>4</v>
      </c>
      <c r="C9" s="30">
        <v>2</v>
      </c>
      <c r="D9" s="46">
        <f t="shared" si="0"/>
        <v>10</v>
      </c>
      <c r="E9" s="30"/>
      <c r="F9" s="45">
        <v>2</v>
      </c>
      <c r="G9" s="45">
        <v>2</v>
      </c>
      <c r="H9" s="45">
        <v>2</v>
      </c>
      <c r="I9" s="45">
        <v>2</v>
      </c>
      <c r="J9" s="45">
        <v>2</v>
      </c>
      <c r="K9" s="30"/>
      <c r="L9" s="31" t="s">
        <v>49</v>
      </c>
      <c r="M9" s="36">
        <f>SUM(D10,D32,D38)</f>
        <v>25</v>
      </c>
      <c r="N9" s="31"/>
      <c r="O9" s="36">
        <f>SUM(E10,E32,E38)</f>
        <v>0</v>
      </c>
      <c r="P9" s="31"/>
    </row>
    <row r="10" spans="1:50" ht="26.05" customHeight="1" x14ac:dyDescent="0.4">
      <c r="A10" s="83"/>
      <c r="B10" s="30" t="s">
        <v>86</v>
      </c>
      <c r="C10" s="30">
        <v>2</v>
      </c>
      <c r="D10" s="45">
        <f t="shared" si="0"/>
        <v>10</v>
      </c>
      <c r="E10" s="30"/>
      <c r="F10" s="45">
        <v>2</v>
      </c>
      <c r="G10" s="45">
        <v>2</v>
      </c>
      <c r="H10" s="45">
        <v>2</v>
      </c>
      <c r="I10" s="45">
        <v>2</v>
      </c>
      <c r="J10" s="45">
        <v>2</v>
      </c>
      <c r="K10" s="30"/>
      <c r="L10" s="31" t="s">
        <v>50</v>
      </c>
      <c r="M10" s="36">
        <f>SUM(D12,D33:D35)</f>
        <v>26</v>
      </c>
      <c r="N10" s="31"/>
      <c r="O10" s="36">
        <f>SUM(E12,E33:E35)</f>
        <v>0</v>
      </c>
      <c r="P10" s="31"/>
    </row>
    <row r="11" spans="1:50" ht="26.05" customHeight="1" x14ac:dyDescent="0.4">
      <c r="A11" s="83"/>
      <c r="B11" s="30" t="s">
        <v>12</v>
      </c>
      <c r="C11" s="30">
        <v>2</v>
      </c>
      <c r="D11" s="46">
        <f t="shared" si="0"/>
        <v>10</v>
      </c>
      <c r="E11" s="30"/>
      <c r="F11" s="45">
        <v>2</v>
      </c>
      <c r="G11" s="45">
        <v>2</v>
      </c>
      <c r="H11" s="45">
        <v>2</v>
      </c>
      <c r="I11" s="45">
        <v>2</v>
      </c>
      <c r="J11" s="45">
        <v>2</v>
      </c>
      <c r="K11" s="30"/>
      <c r="L11" s="31" t="s">
        <v>51</v>
      </c>
      <c r="M11" s="34">
        <f>SUM(D14)</f>
        <v>10</v>
      </c>
      <c r="N11" s="37"/>
      <c r="O11" s="36">
        <f>SUM(E14)</f>
        <v>0</v>
      </c>
      <c r="P11" s="31"/>
    </row>
    <row r="12" spans="1:50" ht="26.05" customHeight="1" x14ac:dyDescent="0.4">
      <c r="A12" s="83"/>
      <c r="B12" s="30" t="s">
        <v>11</v>
      </c>
      <c r="C12" s="30">
        <v>2</v>
      </c>
      <c r="D12" s="45">
        <f t="shared" si="0"/>
        <v>10</v>
      </c>
      <c r="E12" s="30"/>
      <c r="F12" s="45">
        <v>2</v>
      </c>
      <c r="G12" s="45">
        <v>2</v>
      </c>
      <c r="H12" s="45">
        <v>2</v>
      </c>
      <c r="I12" s="45">
        <v>2</v>
      </c>
      <c r="J12" s="45">
        <v>2</v>
      </c>
      <c r="K12" s="30"/>
      <c r="L12" s="31" t="s">
        <v>53</v>
      </c>
      <c r="M12" s="34">
        <f>SUM(D15)</f>
        <v>10</v>
      </c>
      <c r="N12" s="37"/>
      <c r="O12" s="36">
        <f>SUM(E15)</f>
        <v>0</v>
      </c>
      <c r="P12" s="31"/>
    </row>
    <row r="13" spans="1:50" ht="26.05" customHeight="1" x14ac:dyDescent="0.4">
      <c r="A13" s="83"/>
      <c r="B13" s="30" t="s">
        <v>87</v>
      </c>
      <c r="C13" s="30">
        <v>1</v>
      </c>
      <c r="D13" s="46">
        <f t="shared" si="0"/>
        <v>5</v>
      </c>
      <c r="E13" s="30"/>
      <c r="F13" s="45">
        <v>1</v>
      </c>
      <c r="G13" s="45">
        <v>1</v>
      </c>
      <c r="H13" s="45">
        <v>1</v>
      </c>
      <c r="I13" s="45">
        <v>1</v>
      </c>
      <c r="J13" s="45">
        <v>1</v>
      </c>
      <c r="K13" s="30"/>
      <c r="L13" s="31" t="s">
        <v>54</v>
      </c>
      <c r="M13" s="34">
        <f>SUM(D13,D30,D42,D39)</f>
        <v>16</v>
      </c>
      <c r="N13" s="38"/>
      <c r="O13" s="30">
        <f>SUM(E13,E30,E42,E39)</f>
        <v>0</v>
      </c>
      <c r="P13" s="31"/>
    </row>
    <row r="14" spans="1:50" ht="26.05" customHeight="1" x14ac:dyDescent="0.4">
      <c r="A14" s="83"/>
      <c r="B14" s="30" t="s">
        <v>16</v>
      </c>
      <c r="C14" s="30">
        <v>2</v>
      </c>
      <c r="D14" s="45">
        <f t="shared" si="0"/>
        <v>10</v>
      </c>
      <c r="E14" s="30"/>
      <c r="F14" s="45">
        <v>2</v>
      </c>
      <c r="G14" s="45">
        <v>2</v>
      </c>
      <c r="H14" s="45">
        <v>2</v>
      </c>
      <c r="I14" s="45">
        <v>2</v>
      </c>
      <c r="J14" s="45">
        <v>2</v>
      </c>
      <c r="K14" s="30"/>
      <c r="L14" s="31" t="s">
        <v>52</v>
      </c>
      <c r="M14" s="34">
        <f>SUM(D36,D41)</f>
        <v>6</v>
      </c>
      <c r="N14" s="39"/>
      <c r="O14" s="36">
        <f>SUM(E36,E41)</f>
        <v>0</v>
      </c>
      <c r="P14" s="31"/>
    </row>
    <row r="15" spans="1:50" ht="26.05" customHeight="1" x14ac:dyDescent="0.4">
      <c r="A15" s="83"/>
      <c r="B15" s="30" t="s">
        <v>17</v>
      </c>
      <c r="C15" s="30">
        <v>2</v>
      </c>
      <c r="D15" s="46">
        <f t="shared" si="0"/>
        <v>10</v>
      </c>
      <c r="E15" s="30"/>
      <c r="F15" s="45">
        <v>2</v>
      </c>
      <c r="G15" s="45">
        <v>2</v>
      </c>
      <c r="H15" s="45">
        <v>2</v>
      </c>
      <c r="I15" s="45">
        <v>2</v>
      </c>
      <c r="J15" s="45">
        <v>2</v>
      </c>
      <c r="K15" s="30"/>
      <c r="L15" s="28" t="s">
        <v>113</v>
      </c>
      <c r="M15" s="34">
        <f>SUM(D18)</f>
        <v>4</v>
      </c>
      <c r="N15" s="40"/>
      <c r="O15" s="30">
        <f>SUM(E18)</f>
        <v>0</v>
      </c>
      <c r="P15" s="31"/>
    </row>
    <row r="16" spans="1:50" ht="26.05" customHeight="1" x14ac:dyDescent="0.4">
      <c r="A16" s="86" t="s">
        <v>84</v>
      </c>
      <c r="B16" s="83"/>
      <c r="C16" s="87" t="s">
        <v>43</v>
      </c>
      <c r="D16" s="88" t="s">
        <v>44</v>
      </c>
      <c r="E16" s="93" t="s">
        <v>45</v>
      </c>
      <c r="F16" s="85" t="s">
        <v>88</v>
      </c>
      <c r="G16" s="85"/>
      <c r="H16" s="85"/>
      <c r="I16" s="85"/>
      <c r="J16" s="85"/>
      <c r="K16" s="85"/>
      <c r="L16" s="28" t="s">
        <v>114</v>
      </c>
      <c r="M16" s="36">
        <f>SUM(D19)</f>
        <v>8</v>
      </c>
      <c r="N16" s="31"/>
      <c r="O16" s="36">
        <f>SUM(E19)</f>
        <v>0</v>
      </c>
      <c r="P16" s="31"/>
    </row>
    <row r="17" spans="1:16" ht="62.35" customHeight="1" x14ac:dyDescent="0.4">
      <c r="A17" s="83"/>
      <c r="B17" s="83"/>
      <c r="C17" s="87"/>
      <c r="D17" s="88"/>
      <c r="E17" s="93"/>
      <c r="F17" s="30" t="s">
        <v>95</v>
      </c>
      <c r="G17" s="30" t="s">
        <v>133</v>
      </c>
      <c r="H17" s="30" t="s">
        <v>96</v>
      </c>
      <c r="I17" s="30" t="s">
        <v>97</v>
      </c>
      <c r="J17" s="30" t="s">
        <v>98</v>
      </c>
      <c r="K17" s="30" t="s">
        <v>99</v>
      </c>
      <c r="L17" s="28"/>
      <c r="M17" s="28"/>
      <c r="N17" s="31"/>
      <c r="O17" s="31"/>
      <c r="P17" s="31"/>
    </row>
    <row r="18" spans="1:16" ht="25.65" customHeight="1" x14ac:dyDescent="0.4">
      <c r="A18" s="84" t="s">
        <v>89</v>
      </c>
      <c r="B18" s="30" t="s">
        <v>90</v>
      </c>
      <c r="C18" s="30">
        <v>2</v>
      </c>
      <c r="D18" s="30">
        <f>SUM(F18:K18)</f>
        <v>4</v>
      </c>
      <c r="E18" s="32"/>
      <c r="F18" s="30">
        <v>2</v>
      </c>
      <c r="G18" s="30">
        <v>2</v>
      </c>
      <c r="H18" s="30"/>
      <c r="I18" s="30"/>
      <c r="J18" s="30"/>
      <c r="K18" s="30"/>
      <c r="L18" s="28"/>
      <c r="M18" s="28"/>
      <c r="N18" s="31"/>
      <c r="O18" s="31"/>
      <c r="P18" s="31"/>
    </row>
    <row r="19" spans="1:16" ht="38.9" customHeight="1" x14ac:dyDescent="0.4">
      <c r="A19" s="84"/>
      <c r="B19" s="30" t="s">
        <v>91</v>
      </c>
      <c r="C19" s="30">
        <v>2</v>
      </c>
      <c r="D19" s="30">
        <f>SUM(F19:K19)</f>
        <v>8</v>
      </c>
      <c r="E19" s="32"/>
      <c r="F19" s="30"/>
      <c r="G19" s="30"/>
      <c r="H19" s="30">
        <v>2</v>
      </c>
      <c r="I19" s="30">
        <v>2</v>
      </c>
      <c r="J19" s="30">
        <v>2</v>
      </c>
      <c r="K19" s="30">
        <v>2</v>
      </c>
      <c r="L19" s="28"/>
      <c r="M19" s="28"/>
      <c r="N19" s="31"/>
      <c r="O19" s="31"/>
      <c r="P19" s="31"/>
    </row>
    <row r="20" spans="1:16" ht="36.549999999999997" customHeight="1" x14ac:dyDescent="0.4">
      <c r="A20" s="84"/>
      <c r="B20" s="30" t="s">
        <v>92</v>
      </c>
      <c r="C20" s="30">
        <v>2</v>
      </c>
      <c r="D20" s="48">
        <f>SUM(F20:K20)</f>
        <v>0</v>
      </c>
      <c r="E20" s="32"/>
      <c r="F20" s="33"/>
      <c r="G20" s="33"/>
      <c r="H20" s="33"/>
      <c r="I20" s="33"/>
      <c r="J20" s="33"/>
      <c r="K20" s="30"/>
      <c r="L20" s="28"/>
      <c r="M20" s="28"/>
      <c r="N20" s="31"/>
      <c r="O20" s="31"/>
      <c r="P20" s="31"/>
    </row>
    <row r="21" spans="1:16" ht="25.65" customHeight="1" x14ac:dyDescent="0.4">
      <c r="A21" s="84"/>
      <c r="B21" s="30" t="s">
        <v>93</v>
      </c>
      <c r="C21" s="30">
        <v>2</v>
      </c>
      <c r="D21" s="48">
        <f>SUM(F21:K21)</f>
        <v>0</v>
      </c>
      <c r="E21" s="32"/>
      <c r="F21" s="33"/>
      <c r="G21" s="33"/>
      <c r="H21" s="33"/>
      <c r="I21" s="33"/>
      <c r="J21" s="33"/>
      <c r="K21" s="30"/>
      <c r="L21" s="28"/>
      <c r="M21" s="82">
        <f>SUM(M7:M20,N7:N20)</f>
        <v>177</v>
      </c>
      <c r="N21" s="82"/>
      <c r="O21" s="31"/>
      <c r="P21" s="31"/>
    </row>
    <row r="22" spans="1:16" ht="25.65" customHeight="1" x14ac:dyDescent="0.4">
      <c r="A22" s="84"/>
      <c r="B22" s="30" t="s">
        <v>94</v>
      </c>
      <c r="C22" s="30">
        <v>2</v>
      </c>
      <c r="D22" s="48">
        <f>SUM(F22:K22)</f>
        <v>0</v>
      </c>
      <c r="E22" s="32"/>
      <c r="F22" s="33"/>
      <c r="G22" s="33"/>
      <c r="H22" s="33"/>
      <c r="I22" s="33"/>
      <c r="J22" s="33"/>
      <c r="K22" s="30"/>
      <c r="L22" s="28"/>
      <c r="M22" s="82" t="b">
        <f>SUM(M7:N20)=SUM(D43)</f>
        <v>1</v>
      </c>
      <c r="N22" s="82"/>
      <c r="O22" s="82"/>
      <c r="P22" s="31"/>
    </row>
    <row r="23" spans="1:16" ht="26.05" customHeight="1" x14ac:dyDescent="0.4">
      <c r="A23" s="86" t="s">
        <v>84</v>
      </c>
      <c r="B23" s="83"/>
      <c r="C23" s="87" t="s">
        <v>43</v>
      </c>
      <c r="D23" s="88" t="s">
        <v>44</v>
      </c>
      <c r="E23" s="93" t="s">
        <v>45</v>
      </c>
      <c r="F23" s="85" t="s">
        <v>100</v>
      </c>
      <c r="G23" s="85"/>
      <c r="H23" s="85"/>
      <c r="I23" s="85"/>
      <c r="J23" s="85"/>
      <c r="K23" s="85"/>
      <c r="L23" s="31"/>
      <c r="M23" s="31"/>
      <c r="N23" s="31"/>
      <c r="O23" s="31"/>
      <c r="P23" s="31"/>
    </row>
    <row r="24" spans="1:16" ht="73.650000000000006" customHeight="1" x14ac:dyDescent="0.4">
      <c r="A24" s="83"/>
      <c r="B24" s="83"/>
      <c r="C24" s="87"/>
      <c r="D24" s="90"/>
      <c r="E24" s="93"/>
      <c r="F24" s="85"/>
      <c r="G24" s="85"/>
      <c r="H24" s="85"/>
      <c r="I24" s="85"/>
      <c r="J24" s="85"/>
      <c r="K24" s="85"/>
      <c r="L24" s="31"/>
      <c r="M24" s="31"/>
      <c r="N24" s="31"/>
      <c r="O24" s="31"/>
      <c r="P24" s="31"/>
    </row>
    <row r="25" spans="1:16" ht="25.65" customHeight="1" x14ac:dyDescent="0.4">
      <c r="A25" s="41"/>
      <c r="B25" s="41"/>
      <c r="C25" s="41"/>
      <c r="D25" s="41"/>
      <c r="E25" s="41"/>
      <c r="F25" s="30" t="s">
        <v>102</v>
      </c>
      <c r="G25" s="30" t="s">
        <v>103</v>
      </c>
      <c r="H25" s="30" t="s">
        <v>115</v>
      </c>
      <c r="I25" s="35"/>
      <c r="J25" s="35"/>
      <c r="K25" s="35"/>
      <c r="L25" s="31"/>
      <c r="M25" s="31"/>
      <c r="N25" s="31"/>
      <c r="O25" s="31"/>
      <c r="P25" s="31"/>
    </row>
    <row r="26" spans="1:16" ht="26.05" customHeight="1" x14ac:dyDescent="0.4">
      <c r="A26" s="84" t="s">
        <v>101</v>
      </c>
      <c r="B26" s="30" t="s">
        <v>110</v>
      </c>
      <c r="C26" s="30">
        <v>5</v>
      </c>
      <c r="D26" s="30">
        <f>SUM(F26:K26)</f>
        <v>15</v>
      </c>
      <c r="E26" s="30"/>
      <c r="F26" s="30">
        <v>5</v>
      </c>
      <c r="G26" s="30">
        <v>5</v>
      </c>
      <c r="H26" s="30">
        <v>5</v>
      </c>
      <c r="I26" s="30"/>
      <c r="J26" s="30"/>
      <c r="K26" s="30"/>
      <c r="L26" s="28"/>
      <c r="M26" s="28"/>
      <c r="N26" s="31"/>
      <c r="O26" s="31"/>
      <c r="P26" s="31"/>
    </row>
    <row r="27" spans="1:16" ht="26.05" customHeight="1" x14ac:dyDescent="0.4">
      <c r="A27" s="84"/>
      <c r="B27" s="42" t="s">
        <v>12</v>
      </c>
      <c r="C27" s="30">
        <v>3</v>
      </c>
      <c r="D27" s="30">
        <f>SUM(F27:K27)</f>
        <v>9</v>
      </c>
      <c r="E27" s="30"/>
      <c r="F27" s="30">
        <v>3</v>
      </c>
      <c r="G27" s="30">
        <v>3</v>
      </c>
      <c r="H27" s="30">
        <v>3</v>
      </c>
      <c r="I27" s="30"/>
      <c r="J27" s="30"/>
      <c r="K27" s="30"/>
      <c r="L27" s="31"/>
      <c r="M27" s="31"/>
      <c r="N27" s="31"/>
      <c r="O27" s="31"/>
      <c r="P27" s="31"/>
    </row>
    <row r="28" spans="1:16" ht="26.05" customHeight="1" x14ac:dyDescent="0.4">
      <c r="A28" s="84"/>
      <c r="B28" s="42" t="s">
        <v>108</v>
      </c>
      <c r="C28" s="30">
        <v>3</v>
      </c>
      <c r="D28" s="30">
        <f>SUM(F28:K28)</f>
        <v>9</v>
      </c>
      <c r="E28" s="30"/>
      <c r="F28" s="30">
        <v>3</v>
      </c>
      <c r="G28" s="30">
        <v>3</v>
      </c>
      <c r="H28" s="30">
        <v>3</v>
      </c>
      <c r="I28" s="30"/>
      <c r="J28" s="30"/>
      <c r="K28" s="30"/>
      <c r="L28" s="31"/>
      <c r="M28" s="31"/>
      <c r="N28" s="31"/>
      <c r="O28" s="31"/>
      <c r="P28" s="31"/>
    </row>
    <row r="29" spans="1:16" ht="26.05" customHeight="1" x14ac:dyDescent="0.4">
      <c r="A29" s="84"/>
      <c r="B29" s="42" t="s">
        <v>3</v>
      </c>
      <c r="C29" s="30">
        <v>2</v>
      </c>
      <c r="D29" s="30">
        <f>SUM(F29:K29)</f>
        <v>6</v>
      </c>
      <c r="E29" s="30"/>
      <c r="F29" s="30">
        <v>2</v>
      </c>
      <c r="G29" s="30">
        <v>2</v>
      </c>
      <c r="H29" s="30">
        <v>2</v>
      </c>
      <c r="I29" s="30"/>
      <c r="J29" s="30"/>
      <c r="K29" s="30"/>
      <c r="L29" s="31"/>
      <c r="M29" s="31"/>
      <c r="N29" s="31"/>
      <c r="O29" s="31"/>
      <c r="P29" s="31"/>
    </row>
    <row r="30" spans="1:16" ht="26.05" customHeight="1" x14ac:dyDescent="0.4">
      <c r="A30" s="84"/>
      <c r="B30" s="42" t="s">
        <v>109</v>
      </c>
      <c r="C30" s="30">
        <v>2</v>
      </c>
      <c r="D30" s="30">
        <f>SUM(F29:K29)</f>
        <v>6</v>
      </c>
      <c r="E30" s="30"/>
      <c r="F30" s="30">
        <v>2</v>
      </c>
      <c r="G30" s="30">
        <v>2</v>
      </c>
      <c r="H30" s="30">
        <v>2</v>
      </c>
      <c r="I30" s="30"/>
      <c r="J30" s="30"/>
      <c r="K30" s="30"/>
      <c r="L30" s="31"/>
      <c r="M30" s="31"/>
      <c r="N30" s="31"/>
      <c r="O30" s="31"/>
      <c r="P30" s="31"/>
    </row>
    <row r="31" spans="1:16" ht="26.05" customHeight="1" x14ac:dyDescent="0.4">
      <c r="A31" s="89"/>
      <c r="B31" s="89"/>
      <c r="C31" s="89"/>
      <c r="D31" s="89"/>
      <c r="E31" s="89"/>
      <c r="F31" s="30" t="s">
        <v>104</v>
      </c>
      <c r="G31" s="30" t="s">
        <v>105</v>
      </c>
      <c r="H31" s="35"/>
      <c r="I31" s="30"/>
      <c r="J31" s="30"/>
      <c r="K31" s="30"/>
      <c r="L31" s="31"/>
      <c r="M31" s="31"/>
      <c r="N31" s="31"/>
      <c r="O31" s="31"/>
      <c r="P31" s="31"/>
    </row>
    <row r="32" spans="1:16" ht="26.05" customHeight="1" x14ac:dyDescent="0.4">
      <c r="A32" s="84" t="s">
        <v>106</v>
      </c>
      <c r="B32" s="30" t="s">
        <v>5</v>
      </c>
      <c r="C32" s="30">
        <v>5</v>
      </c>
      <c r="D32" s="30">
        <f>SUM(F32:K32)</f>
        <v>10</v>
      </c>
      <c r="E32" s="30"/>
      <c r="F32" s="30">
        <v>5</v>
      </c>
      <c r="G32" s="30">
        <v>5</v>
      </c>
      <c r="H32" s="30"/>
      <c r="I32" s="30"/>
      <c r="J32" s="30"/>
      <c r="K32" s="30"/>
      <c r="L32" s="31"/>
      <c r="M32" s="31"/>
      <c r="N32" s="31"/>
      <c r="O32" s="31"/>
      <c r="P32" s="31"/>
    </row>
    <row r="33" spans="1:16" ht="26.05" customHeight="1" x14ac:dyDescent="0.4">
      <c r="A33" s="84"/>
      <c r="B33" s="30" t="s">
        <v>9</v>
      </c>
      <c r="C33" s="30">
        <v>3</v>
      </c>
      <c r="D33" s="30">
        <f>SUM(F33:K33)</f>
        <v>6</v>
      </c>
      <c r="E33" s="30"/>
      <c r="F33" s="30">
        <v>3</v>
      </c>
      <c r="G33" s="30">
        <v>3</v>
      </c>
      <c r="H33" s="30"/>
      <c r="I33" s="30"/>
      <c r="J33" s="30"/>
      <c r="K33" s="30"/>
      <c r="L33" s="31"/>
      <c r="M33" s="31"/>
      <c r="N33" s="31"/>
      <c r="O33" s="31"/>
      <c r="P33" s="31"/>
    </row>
    <row r="34" spans="1:16" ht="26.05" customHeight="1" x14ac:dyDescent="0.4">
      <c r="A34" s="84"/>
      <c r="B34" s="30" t="s">
        <v>10</v>
      </c>
      <c r="C34" s="30">
        <v>3</v>
      </c>
      <c r="D34" s="30">
        <f>SUM(F34:K34)</f>
        <v>6</v>
      </c>
      <c r="E34" s="30"/>
      <c r="F34" s="30">
        <v>3</v>
      </c>
      <c r="G34" s="30">
        <v>3</v>
      </c>
      <c r="H34" s="30"/>
      <c r="I34" s="30"/>
      <c r="J34" s="30"/>
      <c r="K34" s="30"/>
      <c r="L34" s="31"/>
      <c r="M34" s="31"/>
      <c r="N34" s="31"/>
      <c r="O34" s="31"/>
      <c r="P34" s="31"/>
    </row>
    <row r="35" spans="1:16" ht="26.05" customHeight="1" x14ac:dyDescent="0.4">
      <c r="A35" s="84"/>
      <c r="B35" s="30" t="s">
        <v>11</v>
      </c>
      <c r="C35" s="30">
        <v>2</v>
      </c>
      <c r="D35" s="30">
        <f>SUM(F35:K35)</f>
        <v>4</v>
      </c>
      <c r="E35" s="30"/>
      <c r="F35" s="30">
        <v>2</v>
      </c>
      <c r="G35" s="30">
        <v>2</v>
      </c>
      <c r="H35" s="30"/>
      <c r="I35" s="30"/>
      <c r="J35" s="30"/>
      <c r="K35" s="30"/>
      <c r="L35" s="31"/>
      <c r="M35" s="31"/>
      <c r="N35" s="31"/>
      <c r="O35" s="31"/>
      <c r="P35" s="31"/>
    </row>
    <row r="36" spans="1:16" ht="26.05" customHeight="1" x14ac:dyDescent="0.4">
      <c r="A36" s="84"/>
      <c r="B36" s="30" t="s">
        <v>111</v>
      </c>
      <c r="C36" s="30">
        <v>2</v>
      </c>
      <c r="D36" s="30">
        <f>SUM(F36:K36)</f>
        <v>4</v>
      </c>
      <c r="E36" s="30"/>
      <c r="F36" s="30">
        <v>2</v>
      </c>
      <c r="G36" s="30">
        <v>2</v>
      </c>
      <c r="H36" s="30"/>
      <c r="I36" s="30"/>
      <c r="J36" s="30"/>
      <c r="K36" s="30"/>
      <c r="L36" s="31"/>
      <c r="M36" s="31"/>
      <c r="N36" s="31"/>
      <c r="O36" s="31"/>
      <c r="P36" s="31"/>
    </row>
    <row r="37" spans="1:16" ht="26.05" customHeight="1" x14ac:dyDescent="0.4">
      <c r="A37" s="41"/>
      <c r="B37" s="41"/>
      <c r="C37" s="41"/>
      <c r="D37" s="41"/>
      <c r="E37" s="41"/>
      <c r="F37" s="30" t="s">
        <v>116</v>
      </c>
      <c r="G37" s="30"/>
      <c r="H37" s="35"/>
      <c r="I37" s="35"/>
      <c r="J37" s="35"/>
      <c r="K37" s="35"/>
      <c r="L37" s="31"/>
      <c r="M37" s="31"/>
      <c r="N37" s="31"/>
      <c r="O37" s="31"/>
      <c r="P37" s="31"/>
    </row>
    <row r="38" spans="1:16" ht="26.05" customHeight="1" x14ac:dyDescent="0.4">
      <c r="A38" s="84" t="s">
        <v>107</v>
      </c>
      <c r="B38" s="30" t="s">
        <v>5</v>
      </c>
      <c r="C38" s="30">
        <v>5</v>
      </c>
      <c r="D38" s="30">
        <f>SUM(F38:K38)</f>
        <v>5</v>
      </c>
      <c r="E38" s="30"/>
      <c r="F38" s="30">
        <v>5</v>
      </c>
      <c r="G38" s="30"/>
      <c r="H38" s="30"/>
      <c r="I38" s="30"/>
      <c r="J38" s="30"/>
      <c r="K38" s="30"/>
      <c r="L38" s="31"/>
      <c r="M38" s="31"/>
      <c r="N38" s="31"/>
      <c r="O38" s="31"/>
      <c r="P38" s="31"/>
    </row>
    <row r="39" spans="1:16" ht="26.05" customHeight="1" x14ac:dyDescent="0.4">
      <c r="A39" s="84"/>
      <c r="B39" s="30" t="s">
        <v>112</v>
      </c>
      <c r="C39" s="30">
        <v>3</v>
      </c>
      <c r="D39" s="30">
        <f>SUM(F39:K39)</f>
        <v>3</v>
      </c>
      <c r="E39" s="30"/>
      <c r="F39" s="30">
        <v>3</v>
      </c>
      <c r="G39" s="30"/>
      <c r="H39" s="30"/>
      <c r="I39" s="30"/>
      <c r="J39" s="30"/>
      <c r="K39" s="30"/>
      <c r="L39" s="31"/>
      <c r="M39" s="31"/>
      <c r="N39" s="31"/>
      <c r="O39" s="31"/>
      <c r="P39" s="31"/>
    </row>
    <row r="40" spans="1:16" ht="26.05" customHeight="1" x14ac:dyDescent="0.4">
      <c r="A40" s="84"/>
      <c r="B40" s="30" t="s">
        <v>12</v>
      </c>
      <c r="C40" s="30">
        <v>3</v>
      </c>
      <c r="D40" s="30">
        <f>SUM(F40:K40)</f>
        <v>3</v>
      </c>
      <c r="E40" s="30"/>
      <c r="F40" s="30">
        <v>3</v>
      </c>
      <c r="G40" s="30"/>
      <c r="H40" s="30"/>
      <c r="I40" s="30"/>
      <c r="J40" s="30"/>
      <c r="K40" s="30"/>
      <c r="L40" s="31"/>
      <c r="M40" s="31"/>
      <c r="N40" s="31"/>
      <c r="O40" s="31"/>
      <c r="P40" s="31"/>
    </row>
    <row r="41" spans="1:16" ht="26.05" customHeight="1" x14ac:dyDescent="0.4">
      <c r="A41" s="84"/>
      <c r="B41" s="30" t="s">
        <v>111</v>
      </c>
      <c r="C41" s="30">
        <v>2</v>
      </c>
      <c r="D41" s="30">
        <f>SUM(F41:K41)</f>
        <v>2</v>
      </c>
      <c r="E41" s="30"/>
      <c r="F41" s="30">
        <v>2</v>
      </c>
      <c r="G41" s="30"/>
      <c r="H41" s="30"/>
      <c r="I41" s="30"/>
      <c r="J41" s="30"/>
      <c r="K41" s="30"/>
      <c r="L41" s="31"/>
      <c r="M41" s="31"/>
      <c r="N41" s="31"/>
      <c r="O41" s="31"/>
      <c r="P41" s="31"/>
    </row>
    <row r="42" spans="1:16" ht="26.05" customHeight="1" x14ac:dyDescent="0.4">
      <c r="A42" s="84"/>
      <c r="B42" s="30" t="s">
        <v>109</v>
      </c>
      <c r="C42" s="30">
        <v>2</v>
      </c>
      <c r="D42" s="30">
        <f>SUM(F42:K42)</f>
        <v>2</v>
      </c>
      <c r="E42" s="30"/>
      <c r="F42" s="30">
        <v>2</v>
      </c>
      <c r="G42" s="30"/>
      <c r="H42" s="30"/>
      <c r="I42" s="30"/>
      <c r="J42" s="30"/>
      <c r="K42" s="30"/>
      <c r="L42" s="31"/>
      <c r="M42" s="31"/>
      <c r="N42" s="31"/>
      <c r="O42" s="31"/>
      <c r="P42" s="31"/>
    </row>
    <row r="43" spans="1:16" ht="26.35" customHeight="1" x14ac:dyDescent="0.4">
      <c r="A43" s="84" t="s">
        <v>23</v>
      </c>
      <c r="B43" s="84"/>
      <c r="C43" s="30">
        <f>SUM(C7:C15,C18,C26:C30)</f>
        <v>32</v>
      </c>
      <c r="D43" s="47">
        <f>SUM(D7:D15,D18:D22,D26:D30,D32:D36,D38:D42)</f>
        <v>177</v>
      </c>
      <c r="E43" s="30"/>
      <c r="F43" s="30"/>
      <c r="G43" s="30"/>
      <c r="H43" s="30"/>
      <c r="I43" s="30"/>
      <c r="J43" s="30"/>
      <c r="K43" s="30"/>
      <c r="L43" s="31"/>
      <c r="M43" s="31"/>
      <c r="N43" s="31"/>
      <c r="O43" s="31"/>
      <c r="P43" s="31"/>
    </row>
    <row r="44" spans="1:16" ht="18.55" x14ac:dyDescent="0.4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1"/>
      <c r="M44" s="31"/>
      <c r="N44" s="31"/>
      <c r="O44" s="31"/>
      <c r="P44" s="31"/>
    </row>
    <row r="45" spans="1:16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</sheetData>
  <mergeCells count="31">
    <mergeCell ref="C4:C6"/>
    <mergeCell ref="E23:E24"/>
    <mergeCell ref="F4:K4"/>
    <mergeCell ref="F5:K5"/>
    <mergeCell ref="A1:O1"/>
    <mergeCell ref="A2:K2"/>
    <mergeCell ref="L2:M6"/>
    <mergeCell ref="N2:N6"/>
    <mergeCell ref="O2:O6"/>
    <mergeCell ref="A3:K3"/>
    <mergeCell ref="A4:B6"/>
    <mergeCell ref="E16:E17"/>
    <mergeCell ref="D4:D6"/>
    <mergeCell ref="E4:E6"/>
    <mergeCell ref="F16:K16"/>
    <mergeCell ref="M21:N21"/>
    <mergeCell ref="A31:E31"/>
    <mergeCell ref="A43:B43"/>
    <mergeCell ref="A32:A36"/>
    <mergeCell ref="A38:A42"/>
    <mergeCell ref="A23:B24"/>
    <mergeCell ref="C23:C24"/>
    <mergeCell ref="D23:D24"/>
    <mergeCell ref="M22:O22"/>
    <mergeCell ref="A7:A15"/>
    <mergeCell ref="A18:A22"/>
    <mergeCell ref="A26:A30"/>
    <mergeCell ref="F23:K24"/>
    <mergeCell ref="A16:B17"/>
    <mergeCell ref="C16:C17"/>
    <mergeCell ref="D16:D17"/>
  </mergeCells>
  <pageMargins left="0.19685039370078741" right="0.19685039370078741" top="0.19685039370078741" bottom="0.19685039370078741" header="0" footer="0"/>
  <pageSetup paperSize="9" scale="5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4"/>
  <sheetViews>
    <sheetView topLeftCell="A37" zoomScaleNormal="100" workbookViewId="0">
      <selection activeCell="F6" sqref="F6"/>
    </sheetView>
  </sheetViews>
  <sheetFormatPr defaultRowHeight="14.2" x14ac:dyDescent="0.3"/>
  <cols>
    <col min="1" max="1" width="10.8984375" customWidth="1"/>
    <col min="2" max="2" width="6.09765625" customWidth="1"/>
    <col min="3" max="3" width="20.8984375" customWidth="1"/>
    <col min="4" max="4" width="14.3984375" customWidth="1"/>
    <col min="5" max="5" width="8.69921875" customWidth="1"/>
    <col min="6" max="6" width="11" customWidth="1"/>
    <col min="7" max="7" width="11.09765625" customWidth="1"/>
    <col min="8" max="8" width="11.296875" customWidth="1"/>
    <col min="9" max="9" width="11.09765625" customWidth="1"/>
    <col min="10" max="10" width="10.69921875" customWidth="1"/>
    <col min="11" max="11" width="12.3984375" customWidth="1"/>
    <col min="12" max="12" width="13.59765625" customWidth="1"/>
    <col min="13" max="14" width="2.69921875" customWidth="1"/>
    <col min="15" max="15" width="11.69921875" customWidth="1"/>
  </cols>
  <sheetData>
    <row r="1" spans="1:15" x14ac:dyDescent="0.3">
      <c r="A1" s="112" t="s">
        <v>138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8"/>
      <c r="N1" s="8"/>
      <c r="O1" s="8"/>
    </row>
    <row r="2" spans="1:15" x14ac:dyDescent="0.3">
      <c r="A2" s="122" t="s">
        <v>125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8"/>
      <c r="N2" s="8"/>
      <c r="O2" s="8"/>
    </row>
    <row r="3" spans="1:15" ht="99.3" x14ac:dyDescent="0.3">
      <c r="A3" s="16" t="s">
        <v>118</v>
      </c>
      <c r="B3" s="17" t="s">
        <v>121</v>
      </c>
      <c r="C3" s="16" t="s">
        <v>126</v>
      </c>
      <c r="D3" s="16" t="s">
        <v>127</v>
      </c>
      <c r="E3" s="16" t="s">
        <v>119</v>
      </c>
      <c r="F3" s="17" t="s">
        <v>120</v>
      </c>
      <c r="G3" s="17" t="s">
        <v>129</v>
      </c>
      <c r="H3" s="17" t="s">
        <v>122</v>
      </c>
      <c r="I3" s="17" t="s">
        <v>123</v>
      </c>
      <c r="J3" s="17" t="s">
        <v>124</v>
      </c>
      <c r="K3" s="19" t="s">
        <v>135</v>
      </c>
      <c r="L3" s="18"/>
      <c r="M3" s="8"/>
      <c r="N3" s="8"/>
      <c r="O3" s="8"/>
    </row>
    <row r="4" spans="1:15" x14ac:dyDescent="0.3">
      <c r="A4" s="112" t="s">
        <v>47</v>
      </c>
      <c r="B4" s="16">
        <v>1</v>
      </c>
      <c r="C4" s="21"/>
      <c r="D4" s="21"/>
      <c r="E4" s="44">
        <v>18</v>
      </c>
      <c r="F4" s="17"/>
      <c r="G4" s="17"/>
      <c r="H4" s="112">
        <f>SUM(E4:E6)</f>
        <v>18</v>
      </c>
      <c r="I4" s="118">
        <f>'Α ΛΥΚΕΙΟΥ'!M7+'B ΛΥΚΕΙΟΥ '!M7+'Γ ΛΥΚΕΙΟΥ  '!M7</f>
        <v>25</v>
      </c>
      <c r="J4" s="112"/>
      <c r="K4" s="117">
        <f>H4-I4</f>
        <v>-7</v>
      </c>
      <c r="L4" s="123"/>
      <c r="M4" s="8"/>
      <c r="N4" s="8"/>
      <c r="O4" s="8"/>
    </row>
    <row r="5" spans="1:15" x14ac:dyDescent="0.3">
      <c r="A5" s="112"/>
      <c r="B5" s="16">
        <v>2</v>
      </c>
      <c r="C5" s="21"/>
      <c r="D5" s="21"/>
      <c r="E5" s="44"/>
      <c r="F5" s="17"/>
      <c r="G5" s="17"/>
      <c r="H5" s="112"/>
      <c r="I5" s="112"/>
      <c r="J5" s="112"/>
      <c r="K5" s="113"/>
      <c r="L5" s="114"/>
      <c r="M5" s="8"/>
      <c r="N5" s="8"/>
      <c r="O5" s="8"/>
    </row>
    <row r="6" spans="1:15" x14ac:dyDescent="0.3">
      <c r="A6" s="112"/>
      <c r="B6" s="16">
        <v>3</v>
      </c>
      <c r="C6" s="21"/>
      <c r="D6" s="21"/>
      <c r="E6" s="44"/>
      <c r="F6" s="17"/>
      <c r="G6" s="17"/>
      <c r="H6" s="112"/>
      <c r="I6" s="112"/>
      <c r="J6" s="112"/>
      <c r="K6" s="113"/>
      <c r="L6" s="114"/>
      <c r="M6" s="8"/>
      <c r="N6" s="8"/>
      <c r="O6" s="8"/>
    </row>
    <row r="7" spans="1:15" ht="15" customHeight="1" x14ac:dyDescent="0.3">
      <c r="A7" s="112" t="s">
        <v>48</v>
      </c>
      <c r="B7" s="16">
        <v>1</v>
      </c>
      <c r="C7" s="8"/>
      <c r="D7" s="8"/>
      <c r="E7" s="44">
        <v>20</v>
      </c>
      <c r="F7" s="17"/>
      <c r="G7" s="17"/>
      <c r="H7" s="112">
        <f>SUM(E7:E18)</f>
        <v>215</v>
      </c>
      <c r="I7" s="119">
        <f>'Α ΛΥΚΕΙΟΥ'!M8+'B ΛΥΚΕΙΟΥ '!M8+'Γ ΛΥΚΕΙΟΥ  '!M8</f>
        <v>185</v>
      </c>
      <c r="J7" s="112"/>
      <c r="K7" s="117">
        <f>H7-I7</f>
        <v>30</v>
      </c>
      <c r="L7" s="95" t="s">
        <v>134</v>
      </c>
      <c r="M7" s="8"/>
      <c r="N7" s="8"/>
      <c r="O7" s="95"/>
    </row>
    <row r="8" spans="1:15" x14ac:dyDescent="0.3">
      <c r="A8" s="112"/>
      <c r="B8" s="16">
        <v>2</v>
      </c>
      <c r="C8" s="8"/>
      <c r="D8" s="8"/>
      <c r="E8" s="44">
        <v>20</v>
      </c>
      <c r="F8" s="17"/>
      <c r="G8" s="17"/>
      <c r="H8" s="112"/>
      <c r="I8" s="120"/>
      <c r="J8" s="112"/>
      <c r="K8" s="113"/>
      <c r="L8" s="96"/>
      <c r="M8" s="8"/>
      <c r="N8" s="8"/>
      <c r="O8" s="96"/>
    </row>
    <row r="9" spans="1:15" x14ac:dyDescent="0.3">
      <c r="A9" s="112"/>
      <c r="B9" s="16">
        <v>3</v>
      </c>
      <c r="C9" s="8"/>
      <c r="D9" s="8"/>
      <c r="E9" s="44">
        <v>20</v>
      </c>
      <c r="F9" s="17"/>
      <c r="G9" s="17"/>
      <c r="H9" s="112"/>
      <c r="I9" s="120"/>
      <c r="J9" s="112"/>
      <c r="K9" s="113"/>
      <c r="L9" s="96"/>
      <c r="M9" s="8"/>
      <c r="N9" s="8"/>
      <c r="O9" s="96"/>
    </row>
    <row r="10" spans="1:15" x14ac:dyDescent="0.3">
      <c r="A10" s="112"/>
      <c r="B10" s="16">
        <v>4</v>
      </c>
      <c r="C10" s="8"/>
      <c r="D10" s="8"/>
      <c r="E10" s="44">
        <v>21</v>
      </c>
      <c r="F10" s="17"/>
      <c r="G10" s="17"/>
      <c r="H10" s="112"/>
      <c r="I10" s="120"/>
      <c r="J10" s="112"/>
      <c r="K10" s="113"/>
      <c r="L10" s="96"/>
      <c r="M10" s="8"/>
      <c r="N10" s="8"/>
      <c r="O10" s="96"/>
    </row>
    <row r="11" spans="1:15" ht="14.35" customHeight="1" x14ac:dyDescent="0.3">
      <c r="A11" s="112"/>
      <c r="B11" s="16">
        <v>5</v>
      </c>
      <c r="C11" s="8"/>
      <c r="D11" s="8"/>
      <c r="E11" s="44">
        <v>18</v>
      </c>
      <c r="F11" s="17"/>
      <c r="G11" s="17"/>
      <c r="H11" s="112"/>
      <c r="I11" s="120"/>
      <c r="J11" s="112"/>
      <c r="K11" s="113"/>
      <c r="L11" s="96"/>
      <c r="M11" s="8"/>
      <c r="N11" s="8"/>
      <c r="O11" s="96"/>
    </row>
    <row r="12" spans="1:15" x14ac:dyDescent="0.3">
      <c r="A12" s="112"/>
      <c r="B12" s="16">
        <v>6</v>
      </c>
      <c r="C12" s="8"/>
      <c r="D12" s="8"/>
      <c r="E12" s="44">
        <v>18</v>
      </c>
      <c r="F12" s="17"/>
      <c r="G12" s="17"/>
      <c r="H12" s="112"/>
      <c r="I12" s="120"/>
      <c r="J12" s="112"/>
      <c r="K12" s="113"/>
      <c r="L12" s="96"/>
      <c r="M12" s="8"/>
      <c r="N12" s="8"/>
      <c r="O12" s="96"/>
    </row>
    <row r="13" spans="1:15" x14ac:dyDescent="0.3">
      <c r="A13" s="112"/>
      <c r="B13" s="16">
        <v>7</v>
      </c>
      <c r="C13" s="8"/>
      <c r="D13" s="8"/>
      <c r="E13" s="44">
        <v>20</v>
      </c>
      <c r="F13" s="17"/>
      <c r="G13" s="17"/>
      <c r="H13" s="112"/>
      <c r="I13" s="120"/>
      <c r="J13" s="112"/>
      <c r="K13" s="113"/>
      <c r="L13" s="96"/>
      <c r="M13" s="8"/>
      <c r="N13" s="8"/>
      <c r="O13" s="96"/>
    </row>
    <row r="14" spans="1:15" x14ac:dyDescent="0.3">
      <c r="A14" s="112"/>
      <c r="B14" s="16">
        <v>8</v>
      </c>
      <c r="C14" s="8"/>
      <c r="D14" s="8"/>
      <c r="E14" s="44">
        <v>20</v>
      </c>
      <c r="F14" s="17"/>
      <c r="G14" s="17"/>
      <c r="H14" s="112"/>
      <c r="I14" s="120"/>
      <c r="J14" s="112"/>
      <c r="K14" s="113"/>
      <c r="L14" s="96"/>
      <c r="M14" s="8"/>
      <c r="N14" s="8"/>
      <c r="O14" s="96"/>
    </row>
    <row r="15" spans="1:15" x14ac:dyDescent="0.3">
      <c r="A15" s="112"/>
      <c r="B15" s="16">
        <v>9</v>
      </c>
      <c r="C15" s="8"/>
      <c r="D15" s="8"/>
      <c r="E15" s="44">
        <v>20</v>
      </c>
      <c r="F15" s="17"/>
      <c r="G15" s="17"/>
      <c r="H15" s="112"/>
      <c r="I15" s="120"/>
      <c r="J15" s="112"/>
      <c r="K15" s="113"/>
      <c r="L15" s="96"/>
      <c r="M15" s="8"/>
      <c r="N15" s="8"/>
      <c r="O15" s="96"/>
    </row>
    <row r="16" spans="1:15" x14ac:dyDescent="0.3">
      <c r="A16" s="112"/>
      <c r="B16" s="16">
        <v>10</v>
      </c>
      <c r="C16" s="8"/>
      <c r="D16" s="8"/>
      <c r="E16" s="44">
        <v>18</v>
      </c>
      <c r="F16" s="17"/>
      <c r="G16" s="17"/>
      <c r="H16" s="112"/>
      <c r="I16" s="120"/>
      <c r="J16" s="112"/>
      <c r="K16" s="113"/>
      <c r="L16" s="96"/>
      <c r="M16" s="8"/>
      <c r="N16" s="8"/>
      <c r="O16" s="96"/>
    </row>
    <row r="17" spans="1:15" x14ac:dyDescent="0.3">
      <c r="A17" s="112"/>
      <c r="B17" s="16">
        <v>11</v>
      </c>
      <c r="C17" s="22"/>
      <c r="D17" s="22"/>
      <c r="E17" s="44">
        <v>20</v>
      </c>
      <c r="F17" s="17"/>
      <c r="G17" s="17"/>
      <c r="H17" s="112"/>
      <c r="I17" s="120"/>
      <c r="J17" s="112"/>
      <c r="K17" s="113"/>
      <c r="L17" s="96"/>
      <c r="M17" s="8"/>
      <c r="N17" s="8"/>
      <c r="O17" s="96"/>
    </row>
    <row r="18" spans="1:15" ht="17.45" customHeight="1" x14ac:dyDescent="0.3">
      <c r="A18" s="112"/>
      <c r="B18" s="16">
        <v>12</v>
      </c>
      <c r="C18" s="21"/>
      <c r="D18" s="21"/>
      <c r="E18" s="44"/>
      <c r="F18" s="17"/>
      <c r="G18" s="17"/>
      <c r="H18" s="112"/>
      <c r="I18" s="121"/>
      <c r="J18" s="112"/>
      <c r="K18" s="113"/>
      <c r="L18" s="97"/>
      <c r="M18" s="8"/>
      <c r="N18" s="8"/>
      <c r="O18" s="97"/>
    </row>
    <row r="19" spans="1:15" x14ac:dyDescent="0.3">
      <c r="A19" s="112" t="s">
        <v>49</v>
      </c>
      <c r="B19" s="16">
        <v>1</v>
      </c>
      <c r="C19" s="8"/>
      <c r="D19" s="8"/>
      <c r="E19" s="23">
        <v>16</v>
      </c>
      <c r="F19" s="17"/>
      <c r="G19" s="17"/>
      <c r="H19" s="112">
        <f>SUM(E19:E26)</f>
        <v>76</v>
      </c>
      <c r="I19" s="118">
        <f>'Α ΛΥΚΕΙΟΥ'!M9+'B ΛΥΚΕΙΟΥ '!M9+'Γ ΛΥΚΕΙΟΥ  '!M9</f>
        <v>81</v>
      </c>
      <c r="J19" s="112"/>
      <c r="K19" s="117">
        <f>H19-I19</f>
        <v>-5</v>
      </c>
      <c r="L19" s="114"/>
      <c r="M19" s="8"/>
      <c r="N19" s="8"/>
      <c r="O19" s="8"/>
    </row>
    <row r="20" spans="1:15" x14ac:dyDescent="0.3">
      <c r="A20" s="112"/>
      <c r="B20" s="16">
        <v>2</v>
      </c>
      <c r="C20" s="8"/>
      <c r="D20" s="8"/>
      <c r="E20" s="23">
        <v>3</v>
      </c>
      <c r="F20" s="17"/>
      <c r="G20" s="17"/>
      <c r="H20" s="112"/>
      <c r="I20" s="112"/>
      <c r="J20" s="112"/>
      <c r="K20" s="113"/>
      <c r="L20" s="114"/>
      <c r="M20" s="8"/>
      <c r="N20" s="8"/>
      <c r="O20" s="8"/>
    </row>
    <row r="21" spans="1:15" x14ac:dyDescent="0.3">
      <c r="A21" s="112"/>
      <c r="B21" s="16">
        <v>3</v>
      </c>
      <c r="C21" s="8"/>
      <c r="D21" s="8"/>
      <c r="E21" s="23">
        <v>18</v>
      </c>
      <c r="F21" s="17"/>
      <c r="G21" s="17"/>
      <c r="H21" s="112"/>
      <c r="I21" s="112"/>
      <c r="J21" s="112"/>
      <c r="K21" s="113"/>
      <c r="L21" s="114"/>
      <c r="M21" s="8"/>
      <c r="N21" s="8"/>
      <c r="O21" s="8"/>
    </row>
    <row r="22" spans="1:15" x14ac:dyDescent="0.3">
      <c r="A22" s="112"/>
      <c r="B22" s="16">
        <v>4</v>
      </c>
      <c r="C22" s="8"/>
      <c r="D22" s="8"/>
      <c r="E22" s="23">
        <v>18</v>
      </c>
      <c r="F22" s="17"/>
      <c r="G22" s="17"/>
      <c r="H22" s="112"/>
      <c r="I22" s="112"/>
      <c r="J22" s="112"/>
      <c r="K22" s="113"/>
      <c r="L22" s="114"/>
      <c r="M22" s="8"/>
      <c r="N22" s="8"/>
      <c r="O22" s="8"/>
    </row>
    <row r="23" spans="1:15" x14ac:dyDescent="0.3">
      <c r="A23" s="112"/>
      <c r="B23" s="16">
        <v>5</v>
      </c>
      <c r="C23" s="8"/>
      <c r="D23" s="8"/>
      <c r="E23" s="44">
        <v>21</v>
      </c>
      <c r="F23" s="17"/>
      <c r="G23" s="17"/>
      <c r="H23" s="112"/>
      <c r="I23" s="112"/>
      <c r="J23" s="112"/>
      <c r="K23" s="113"/>
      <c r="L23" s="114"/>
      <c r="M23" s="8"/>
      <c r="N23" s="8"/>
      <c r="O23" s="8"/>
    </row>
    <row r="24" spans="1:15" x14ac:dyDescent="0.3">
      <c r="A24" s="112"/>
      <c r="B24" s="16">
        <v>6</v>
      </c>
      <c r="C24" s="21"/>
      <c r="D24" s="21"/>
      <c r="E24" s="44"/>
      <c r="F24" s="17"/>
      <c r="G24" s="17"/>
      <c r="H24" s="112"/>
      <c r="I24" s="112"/>
      <c r="J24" s="112"/>
      <c r="K24" s="113"/>
      <c r="L24" s="114"/>
      <c r="M24" s="8"/>
      <c r="N24" s="8"/>
      <c r="O24" s="8"/>
    </row>
    <row r="25" spans="1:15" x14ac:dyDescent="0.3">
      <c r="A25" s="112"/>
      <c r="B25" s="16">
        <v>7</v>
      </c>
      <c r="C25" s="21"/>
      <c r="D25" s="21"/>
      <c r="E25" s="44"/>
      <c r="F25" s="17"/>
      <c r="G25" s="17"/>
      <c r="H25" s="112"/>
      <c r="I25" s="112"/>
      <c r="J25" s="112"/>
      <c r="K25" s="113"/>
      <c r="L25" s="114"/>
      <c r="M25" s="8"/>
      <c r="N25" s="8"/>
      <c r="O25" s="8"/>
    </row>
    <row r="26" spans="1:15" x14ac:dyDescent="0.3">
      <c r="A26" s="112"/>
      <c r="B26" s="16">
        <v>8</v>
      </c>
      <c r="C26" s="21"/>
      <c r="D26" s="21"/>
      <c r="E26" s="44"/>
      <c r="F26" s="17"/>
      <c r="G26" s="17"/>
      <c r="H26" s="112"/>
      <c r="I26" s="112"/>
      <c r="J26" s="112"/>
      <c r="K26" s="113"/>
      <c r="L26" s="114"/>
      <c r="M26" s="8"/>
      <c r="N26" s="8"/>
      <c r="O26" s="8"/>
    </row>
    <row r="27" spans="1:15" x14ac:dyDescent="0.3">
      <c r="A27" s="112" t="s">
        <v>50</v>
      </c>
      <c r="B27" s="16">
        <v>1</v>
      </c>
      <c r="C27" s="8"/>
      <c r="D27" s="8"/>
      <c r="E27" s="44">
        <v>20</v>
      </c>
      <c r="F27" s="17"/>
      <c r="G27" s="17"/>
      <c r="H27" s="112">
        <f>SUM(E27:E33)</f>
        <v>97</v>
      </c>
      <c r="I27" s="118">
        <f>'Α ΛΥΚΕΙΟΥ'!M10+'B ΛΥΚΕΙΟΥ '!M10+'Γ ΛΥΚΕΙΟΥ  '!M10</f>
        <v>97</v>
      </c>
      <c r="J27" s="112"/>
      <c r="K27" s="117">
        <f>H27-I27</f>
        <v>0</v>
      </c>
      <c r="L27" s="112"/>
      <c r="M27" s="8"/>
      <c r="N27" s="8"/>
      <c r="O27" s="8"/>
    </row>
    <row r="28" spans="1:15" x14ac:dyDescent="0.3">
      <c r="A28" s="112"/>
      <c r="B28" s="16">
        <v>2</v>
      </c>
      <c r="C28" s="8"/>
      <c r="D28" s="8"/>
      <c r="E28" s="44">
        <v>16</v>
      </c>
      <c r="F28" s="17"/>
      <c r="G28" s="17"/>
      <c r="H28" s="112"/>
      <c r="I28" s="112"/>
      <c r="J28" s="112"/>
      <c r="K28" s="113"/>
      <c r="L28" s="112"/>
      <c r="M28" s="8"/>
      <c r="N28" s="8"/>
      <c r="O28" s="8"/>
    </row>
    <row r="29" spans="1:15" x14ac:dyDescent="0.3">
      <c r="A29" s="112"/>
      <c r="B29" s="16">
        <v>3</v>
      </c>
      <c r="C29" s="8"/>
      <c r="D29" s="8"/>
      <c r="E29" s="44">
        <v>20</v>
      </c>
      <c r="F29" s="17"/>
      <c r="G29" s="17"/>
      <c r="H29" s="112"/>
      <c r="I29" s="112"/>
      <c r="J29" s="112"/>
      <c r="K29" s="113"/>
      <c r="L29" s="112"/>
      <c r="M29" s="8"/>
      <c r="N29" s="8"/>
      <c r="O29" s="8"/>
    </row>
    <row r="30" spans="1:15" x14ac:dyDescent="0.3">
      <c r="A30" s="112"/>
      <c r="B30" s="16">
        <v>4</v>
      </c>
      <c r="C30" s="8"/>
      <c r="D30" s="8"/>
      <c r="E30" s="44">
        <v>20</v>
      </c>
      <c r="F30" s="17"/>
      <c r="G30" s="17"/>
      <c r="H30" s="112"/>
      <c r="I30" s="112"/>
      <c r="J30" s="112"/>
      <c r="K30" s="113"/>
      <c r="L30" s="112"/>
      <c r="M30" s="8"/>
      <c r="N30" s="8"/>
      <c r="O30" s="8"/>
    </row>
    <row r="31" spans="1:15" x14ac:dyDescent="0.3">
      <c r="A31" s="112"/>
      <c r="B31" s="16">
        <v>5</v>
      </c>
      <c r="C31" s="8"/>
      <c r="D31" s="8"/>
      <c r="E31" s="44">
        <v>21</v>
      </c>
      <c r="F31" s="17"/>
      <c r="G31" s="17"/>
      <c r="H31" s="112"/>
      <c r="I31" s="112"/>
      <c r="J31" s="112"/>
      <c r="K31" s="113"/>
      <c r="L31" s="112"/>
      <c r="M31" s="8"/>
      <c r="N31" s="8"/>
      <c r="O31" s="8"/>
    </row>
    <row r="32" spans="1:15" x14ac:dyDescent="0.3">
      <c r="A32" s="112"/>
      <c r="B32" s="16">
        <v>6</v>
      </c>
      <c r="C32" s="21"/>
      <c r="D32" s="21"/>
      <c r="E32" s="44"/>
      <c r="F32" s="17"/>
      <c r="G32" s="17"/>
      <c r="H32" s="112"/>
      <c r="I32" s="112"/>
      <c r="J32" s="112"/>
      <c r="K32" s="113"/>
      <c r="L32" s="112"/>
      <c r="M32" s="8"/>
      <c r="N32" s="8"/>
      <c r="O32" s="8"/>
    </row>
    <row r="33" spans="1:15" x14ac:dyDescent="0.3">
      <c r="A33" s="112"/>
      <c r="B33" s="16">
        <v>7</v>
      </c>
      <c r="C33" s="21"/>
      <c r="D33" s="21"/>
      <c r="E33" s="44"/>
      <c r="F33" s="17"/>
      <c r="G33" s="17"/>
      <c r="H33" s="112"/>
      <c r="I33" s="112"/>
      <c r="J33" s="112"/>
      <c r="K33" s="113"/>
      <c r="L33" s="112"/>
      <c r="M33" s="8"/>
      <c r="N33" s="8"/>
      <c r="O33" s="8"/>
    </row>
    <row r="34" spans="1:15" x14ac:dyDescent="0.3">
      <c r="A34" s="112" t="s">
        <v>113</v>
      </c>
      <c r="B34" s="16">
        <v>1</v>
      </c>
      <c r="C34" s="21"/>
      <c r="D34" s="21"/>
      <c r="E34" s="44"/>
      <c r="F34" s="17"/>
      <c r="G34" s="17"/>
      <c r="H34" s="112">
        <f>SUM(E34:E35)</f>
        <v>0</v>
      </c>
      <c r="I34" s="112">
        <f>'Γ ΛΥΚΕΙΟΥ  '!M15</f>
        <v>4</v>
      </c>
      <c r="J34" s="112"/>
      <c r="K34" s="113">
        <f>H34-I34</f>
        <v>-4</v>
      </c>
      <c r="L34" s="114"/>
      <c r="M34" s="8"/>
      <c r="N34" s="8"/>
      <c r="O34" s="8"/>
    </row>
    <row r="35" spans="1:15" x14ac:dyDescent="0.3">
      <c r="A35" s="112"/>
      <c r="B35" s="16">
        <v>2</v>
      </c>
      <c r="C35" s="21"/>
      <c r="D35" s="21"/>
      <c r="E35" s="44"/>
      <c r="F35" s="17"/>
      <c r="G35" s="17"/>
      <c r="H35" s="112"/>
      <c r="I35" s="112"/>
      <c r="J35" s="112"/>
      <c r="K35" s="113"/>
      <c r="L35" s="114"/>
      <c r="M35" s="8"/>
      <c r="N35" s="8"/>
      <c r="O35" s="8"/>
    </row>
    <row r="36" spans="1:15" x14ac:dyDescent="0.3">
      <c r="A36" s="112" t="s">
        <v>51</v>
      </c>
      <c r="B36" s="16">
        <v>1</v>
      </c>
      <c r="C36" s="8"/>
      <c r="D36" s="8"/>
      <c r="E36" s="44">
        <v>18</v>
      </c>
      <c r="F36" s="17"/>
      <c r="G36" s="17"/>
      <c r="H36" s="112">
        <f>SUM(E36:E37)</f>
        <v>38</v>
      </c>
      <c r="I36" s="118">
        <f>'Α ΛΥΚΕΙΟΥ'!M11+'B ΛΥΚΕΙΟΥ '!M11+'Γ ΛΥΚΕΙΟΥ  '!M11</f>
        <v>30</v>
      </c>
      <c r="J36" s="112"/>
      <c r="K36" s="117">
        <f>H36-I36</f>
        <v>8</v>
      </c>
      <c r="L36" s="112"/>
      <c r="M36" s="8"/>
      <c r="N36" s="8"/>
      <c r="O36" s="8"/>
    </row>
    <row r="37" spans="1:15" x14ac:dyDescent="0.3">
      <c r="A37" s="112"/>
      <c r="B37" s="16">
        <v>2</v>
      </c>
      <c r="C37" s="8"/>
      <c r="D37" s="8"/>
      <c r="E37" s="44">
        <v>20</v>
      </c>
      <c r="F37" s="17"/>
      <c r="G37" s="17"/>
      <c r="H37" s="112"/>
      <c r="I37" s="112"/>
      <c r="J37" s="112"/>
      <c r="K37" s="113"/>
      <c r="L37" s="112"/>
      <c r="M37" s="8"/>
      <c r="N37" s="8"/>
      <c r="O37" s="8"/>
    </row>
    <row r="38" spans="1:15" x14ac:dyDescent="0.3">
      <c r="A38" s="112" t="s">
        <v>54</v>
      </c>
      <c r="B38" s="16">
        <v>1</v>
      </c>
      <c r="C38" s="8"/>
      <c r="D38" s="8"/>
      <c r="E38" s="44">
        <v>18</v>
      </c>
      <c r="F38" s="17"/>
      <c r="G38" s="17"/>
      <c r="H38" s="112">
        <f>SUM(E38:E41)</f>
        <v>54</v>
      </c>
      <c r="I38" s="118">
        <f>'Α ΛΥΚΕΙΟΥ'!M13+'B ΛΥΚΕΙΟΥ '!M13+'Γ ΛΥΚΕΙΟΥ  '!M13</f>
        <v>47</v>
      </c>
      <c r="J38" s="112"/>
      <c r="K38" s="117">
        <f>H38-I38</f>
        <v>7</v>
      </c>
      <c r="L38" s="112"/>
      <c r="M38" s="8"/>
      <c r="N38" s="8"/>
      <c r="O38" s="8"/>
    </row>
    <row r="39" spans="1:15" x14ac:dyDescent="0.3">
      <c r="A39" s="112"/>
      <c r="B39" s="16">
        <v>2</v>
      </c>
      <c r="C39" s="8"/>
      <c r="D39" s="8"/>
      <c r="E39" s="44">
        <v>18</v>
      </c>
      <c r="F39" s="17"/>
      <c r="G39" s="17"/>
      <c r="H39" s="112"/>
      <c r="I39" s="112"/>
      <c r="J39" s="112"/>
      <c r="K39" s="113"/>
      <c r="L39" s="112"/>
      <c r="M39" s="8"/>
      <c r="N39" s="8"/>
      <c r="O39" s="8"/>
    </row>
    <row r="40" spans="1:15" x14ac:dyDescent="0.3">
      <c r="A40" s="112"/>
      <c r="B40" s="16">
        <v>3</v>
      </c>
      <c r="C40" s="8"/>
      <c r="D40" s="8"/>
      <c r="E40" s="44">
        <v>18</v>
      </c>
      <c r="F40" s="17"/>
      <c r="G40" s="17"/>
      <c r="H40" s="112"/>
      <c r="I40" s="112"/>
      <c r="J40" s="112"/>
      <c r="K40" s="113"/>
      <c r="L40" s="112"/>
      <c r="M40" s="8"/>
      <c r="N40" s="8"/>
      <c r="O40" s="8"/>
    </row>
    <row r="41" spans="1:15" x14ac:dyDescent="0.3">
      <c r="A41" s="112"/>
      <c r="B41" s="16">
        <v>4</v>
      </c>
      <c r="C41" s="21"/>
      <c r="D41" s="21"/>
      <c r="E41" s="44"/>
      <c r="F41" s="17"/>
      <c r="G41" s="17"/>
      <c r="H41" s="112"/>
      <c r="I41" s="112"/>
      <c r="J41" s="112"/>
      <c r="K41" s="113"/>
      <c r="L41" s="112"/>
      <c r="M41" s="8"/>
      <c r="N41" s="8"/>
      <c r="O41" s="8"/>
    </row>
    <row r="42" spans="1:15" x14ac:dyDescent="0.3">
      <c r="A42" s="112" t="s">
        <v>53</v>
      </c>
      <c r="B42" s="16">
        <v>1</v>
      </c>
      <c r="C42" s="8"/>
      <c r="D42" s="8"/>
      <c r="E42" s="44">
        <v>18</v>
      </c>
      <c r="F42" s="17"/>
      <c r="G42" s="17"/>
      <c r="H42" s="112">
        <f>SUM(E42:E44)</f>
        <v>36</v>
      </c>
      <c r="I42" s="118">
        <f>'Α ΛΥΚΕΙΟΥ'!M12+'B ΛΥΚΕΙΟΥ '!M12+'Γ ΛΥΚΕΙΟΥ  '!M12</f>
        <v>25</v>
      </c>
      <c r="J42" s="112"/>
      <c r="K42" s="117">
        <f>H42-I42</f>
        <v>11</v>
      </c>
      <c r="L42" s="112"/>
      <c r="M42" s="8"/>
      <c r="N42" s="8"/>
      <c r="O42" s="8"/>
    </row>
    <row r="43" spans="1:15" x14ac:dyDescent="0.3">
      <c r="A43" s="112"/>
      <c r="B43" s="16">
        <v>2</v>
      </c>
      <c r="C43" s="8"/>
      <c r="D43" s="8"/>
      <c r="E43" s="44">
        <v>18</v>
      </c>
      <c r="F43" s="17"/>
      <c r="G43" s="17"/>
      <c r="H43" s="112"/>
      <c r="I43" s="112"/>
      <c r="J43" s="112"/>
      <c r="K43" s="113"/>
      <c r="L43" s="112"/>
      <c r="M43" s="8"/>
      <c r="N43" s="8"/>
      <c r="O43" s="8"/>
    </row>
    <row r="44" spans="1:15" x14ac:dyDescent="0.3">
      <c r="A44" s="112"/>
      <c r="B44" s="16">
        <v>3</v>
      </c>
      <c r="C44" s="21"/>
      <c r="D44" s="21"/>
      <c r="E44" s="44"/>
      <c r="F44" s="17"/>
      <c r="G44" s="17"/>
      <c r="H44" s="112"/>
      <c r="I44" s="112"/>
      <c r="J44" s="112"/>
      <c r="K44" s="113"/>
      <c r="L44" s="112"/>
      <c r="M44" s="8"/>
      <c r="N44" s="8"/>
      <c r="O44" s="8"/>
    </row>
    <row r="45" spans="1:15" ht="14.35" customHeight="1" x14ac:dyDescent="0.3">
      <c r="A45" s="112" t="s">
        <v>130</v>
      </c>
      <c r="B45" s="16">
        <v>1</v>
      </c>
      <c r="C45" s="8"/>
      <c r="D45" s="8"/>
      <c r="E45" s="44">
        <v>20</v>
      </c>
      <c r="F45" s="17"/>
      <c r="G45" s="17"/>
      <c r="H45" s="112">
        <f>SUM(E45:E48)</f>
        <v>38</v>
      </c>
      <c r="I45" s="124">
        <f>'Α ΛΥΚΕΙΟΥ'!M14+'B ΛΥΚΕΙΟΥ '!M14+'Γ ΛΥΚΕΙΟΥ  '!M14</f>
        <v>15</v>
      </c>
      <c r="J45" s="112"/>
      <c r="K45" s="117">
        <f>H45-I45</f>
        <v>23</v>
      </c>
      <c r="L45" s="112"/>
      <c r="M45" s="8"/>
      <c r="N45" s="8"/>
      <c r="O45" s="8"/>
    </row>
    <row r="46" spans="1:15" x14ac:dyDescent="0.3">
      <c r="A46" s="112"/>
      <c r="B46" s="16">
        <v>2</v>
      </c>
      <c r="C46" s="8"/>
      <c r="D46" s="8"/>
      <c r="E46" s="44">
        <v>18</v>
      </c>
      <c r="F46" s="17"/>
      <c r="G46" s="17"/>
      <c r="H46" s="112"/>
      <c r="I46" s="115"/>
      <c r="J46" s="112"/>
      <c r="K46" s="113"/>
      <c r="L46" s="112"/>
      <c r="M46" s="8"/>
      <c r="N46" s="8"/>
      <c r="O46" s="8"/>
    </row>
    <row r="47" spans="1:15" x14ac:dyDescent="0.3">
      <c r="A47" s="112"/>
      <c r="B47" s="16">
        <v>3</v>
      </c>
      <c r="C47" s="24"/>
      <c r="D47" s="24"/>
      <c r="E47" s="44"/>
      <c r="F47" s="17"/>
      <c r="G47" s="17"/>
      <c r="H47" s="112"/>
      <c r="I47" s="115"/>
      <c r="J47" s="112"/>
      <c r="K47" s="113"/>
      <c r="L47" s="112"/>
      <c r="M47" s="8"/>
      <c r="N47" s="8"/>
      <c r="O47" s="8"/>
    </row>
    <row r="48" spans="1:15" ht="42.55" x14ac:dyDescent="0.3">
      <c r="A48" s="17" t="s">
        <v>131</v>
      </c>
      <c r="B48" s="16"/>
      <c r="C48" s="21"/>
      <c r="D48" s="21"/>
      <c r="E48" s="17"/>
      <c r="F48" s="17"/>
      <c r="G48" s="17"/>
      <c r="H48" s="112"/>
      <c r="I48" s="17">
        <v>0</v>
      </c>
      <c r="J48" s="112"/>
      <c r="K48" s="113"/>
      <c r="L48" s="112"/>
      <c r="M48" s="8"/>
      <c r="N48" s="8"/>
      <c r="O48" s="8"/>
    </row>
    <row r="49" spans="1:15" ht="27.95" customHeight="1" x14ac:dyDescent="0.3">
      <c r="A49" s="115" t="s">
        <v>128</v>
      </c>
      <c r="B49" s="16">
        <v>1</v>
      </c>
      <c r="C49" s="21"/>
      <c r="D49" s="21"/>
      <c r="E49" s="17"/>
      <c r="F49" s="17"/>
      <c r="G49" s="17"/>
      <c r="H49" s="112">
        <f>SUM(E49:E50)</f>
        <v>0</v>
      </c>
      <c r="I49" s="112">
        <f>'Γ ΛΥΚΕΙΟΥ  '!M16</f>
        <v>8</v>
      </c>
      <c r="J49" s="112"/>
      <c r="K49" s="113">
        <f>H49-I49</f>
        <v>-8</v>
      </c>
      <c r="L49" s="114"/>
      <c r="M49" s="8"/>
      <c r="N49" s="8"/>
      <c r="O49" s="8"/>
    </row>
    <row r="50" spans="1:15" ht="27.95" customHeight="1" x14ac:dyDescent="0.3">
      <c r="A50" s="115"/>
      <c r="B50" s="16">
        <v>2</v>
      </c>
      <c r="C50" s="21"/>
      <c r="D50" s="21"/>
      <c r="E50" s="17"/>
      <c r="F50" s="17"/>
      <c r="G50" s="17"/>
      <c r="H50" s="112"/>
      <c r="I50" s="112"/>
      <c r="J50" s="112"/>
      <c r="K50" s="113"/>
      <c r="L50" s="114"/>
      <c r="M50" s="8"/>
      <c r="N50" s="8"/>
      <c r="O50" s="8"/>
    </row>
    <row r="51" spans="1:15" ht="14.35" customHeight="1" x14ac:dyDescent="0.3">
      <c r="A51" s="79" t="s">
        <v>15</v>
      </c>
      <c r="B51" s="15">
        <v>1</v>
      </c>
      <c r="C51" s="20"/>
      <c r="D51" s="20"/>
      <c r="E51" s="20"/>
      <c r="F51" s="20"/>
      <c r="G51" s="20"/>
      <c r="H51" s="98">
        <f>SUM(F51:F56)</f>
        <v>0</v>
      </c>
      <c r="I51" s="101">
        <f>'Α ΛΥΚΕΙΟΥ'!M15+'B ΛΥΚΕΙΟΥ '!M15</f>
        <v>15</v>
      </c>
      <c r="J51" s="104"/>
      <c r="K51" s="107">
        <f>H51-I51</f>
        <v>-15</v>
      </c>
      <c r="L51" s="98"/>
      <c r="M51" s="8"/>
      <c r="N51" s="8"/>
      <c r="O51" s="115"/>
    </row>
    <row r="52" spans="1:15" x14ac:dyDescent="0.3">
      <c r="A52" s="79"/>
      <c r="B52" s="25">
        <v>2</v>
      </c>
      <c r="C52" s="8"/>
      <c r="D52" s="8"/>
      <c r="E52" s="8"/>
      <c r="F52" s="8"/>
      <c r="G52" s="8"/>
      <c r="H52" s="99"/>
      <c r="I52" s="102"/>
      <c r="J52" s="105"/>
      <c r="K52" s="108"/>
      <c r="L52" s="99"/>
      <c r="M52" s="8"/>
      <c r="N52" s="8"/>
      <c r="O52" s="116"/>
    </row>
    <row r="53" spans="1:15" x14ac:dyDescent="0.3">
      <c r="A53" s="79"/>
      <c r="B53" s="15">
        <v>3</v>
      </c>
      <c r="C53" s="8"/>
      <c r="D53" s="8"/>
      <c r="E53" s="8"/>
      <c r="F53" s="8"/>
      <c r="G53" s="8"/>
      <c r="H53" s="99"/>
      <c r="I53" s="102"/>
      <c r="J53" s="105"/>
      <c r="K53" s="108"/>
      <c r="L53" s="99"/>
      <c r="M53" s="8"/>
      <c r="N53" s="8"/>
      <c r="O53" s="116"/>
    </row>
    <row r="54" spans="1:15" x14ac:dyDescent="0.3">
      <c r="A54" s="79"/>
      <c r="B54" s="25">
        <v>4</v>
      </c>
      <c r="C54" s="8"/>
      <c r="D54" s="8"/>
      <c r="E54" s="8"/>
      <c r="F54" s="8"/>
      <c r="G54" s="8"/>
      <c r="H54" s="99"/>
      <c r="I54" s="102"/>
      <c r="J54" s="105"/>
      <c r="K54" s="108"/>
      <c r="L54" s="99"/>
      <c r="M54" s="8"/>
      <c r="N54" s="8"/>
      <c r="O54" s="116"/>
    </row>
    <row r="55" spans="1:15" x14ac:dyDescent="0.3">
      <c r="A55" s="79"/>
      <c r="B55" s="15">
        <v>5</v>
      </c>
      <c r="C55" s="8"/>
      <c r="D55" s="8"/>
      <c r="E55" s="8"/>
      <c r="F55" s="8"/>
      <c r="G55" s="8"/>
      <c r="H55" s="100"/>
      <c r="I55" s="103"/>
      <c r="J55" s="106"/>
      <c r="K55" s="109"/>
      <c r="L55" s="99"/>
      <c r="M55" s="8"/>
      <c r="N55" s="8"/>
      <c r="O55" s="116"/>
    </row>
    <row r="56" spans="1:15" x14ac:dyDescent="0.3">
      <c r="A56" s="79" t="s">
        <v>137</v>
      </c>
      <c r="B56" s="25">
        <v>6</v>
      </c>
      <c r="C56" s="8"/>
      <c r="D56" s="8"/>
      <c r="E56" s="8"/>
      <c r="F56" s="8"/>
      <c r="G56" s="8"/>
      <c r="H56" s="98">
        <f>SUM(F56:F60)</f>
        <v>0</v>
      </c>
      <c r="I56" s="110"/>
      <c r="J56" s="104"/>
      <c r="K56" s="111">
        <f>H56-I56</f>
        <v>0</v>
      </c>
      <c r="L56" s="99"/>
      <c r="M56" s="8"/>
      <c r="N56" s="8"/>
      <c r="O56" s="116"/>
    </row>
    <row r="57" spans="1:15" x14ac:dyDescent="0.3">
      <c r="A57" s="79"/>
      <c r="B57" s="15">
        <v>7</v>
      </c>
      <c r="C57" s="8"/>
      <c r="D57" s="8"/>
      <c r="E57" s="8"/>
      <c r="F57" s="8"/>
      <c r="G57" s="8"/>
      <c r="H57" s="99"/>
      <c r="I57" s="102"/>
      <c r="J57" s="105"/>
      <c r="K57" s="108"/>
      <c r="L57" s="99"/>
      <c r="M57" s="8"/>
      <c r="N57" s="8"/>
      <c r="O57" s="116"/>
    </row>
    <row r="58" spans="1:15" x14ac:dyDescent="0.3">
      <c r="A58" s="79"/>
      <c r="B58" s="25">
        <v>8</v>
      </c>
      <c r="C58" s="8"/>
      <c r="D58" s="8"/>
      <c r="E58" s="8"/>
      <c r="F58" s="8"/>
      <c r="G58" s="8"/>
      <c r="H58" s="99"/>
      <c r="I58" s="102"/>
      <c r="J58" s="105"/>
      <c r="K58" s="108"/>
      <c r="L58" s="99"/>
      <c r="M58" s="8"/>
      <c r="N58" s="8"/>
      <c r="O58" s="116"/>
    </row>
    <row r="59" spans="1:15" x14ac:dyDescent="0.3">
      <c r="A59" s="79"/>
      <c r="B59" s="15">
        <v>9</v>
      </c>
      <c r="C59" s="8"/>
      <c r="D59" s="8"/>
      <c r="E59" s="8"/>
      <c r="F59" s="8"/>
      <c r="G59" s="8"/>
      <c r="H59" s="99"/>
      <c r="I59" s="102"/>
      <c r="J59" s="105"/>
      <c r="K59" s="108"/>
      <c r="L59" s="99"/>
      <c r="M59" s="8"/>
      <c r="N59" s="8"/>
      <c r="O59" s="116"/>
    </row>
    <row r="60" spans="1:15" x14ac:dyDescent="0.3">
      <c r="A60" s="79"/>
      <c r="B60" s="25">
        <v>10</v>
      </c>
      <c r="C60" s="8"/>
      <c r="D60" s="8"/>
      <c r="E60" s="8"/>
      <c r="F60" s="8"/>
      <c r="G60" s="8"/>
      <c r="H60" s="100"/>
      <c r="I60" s="103"/>
      <c r="J60" s="106"/>
      <c r="K60" s="109"/>
      <c r="L60" s="100"/>
      <c r="M60" s="8"/>
      <c r="N60" s="8"/>
      <c r="O60" s="116"/>
    </row>
    <row r="61" spans="1:15" x14ac:dyDescent="0.3">
      <c r="A61" s="10"/>
      <c r="B61" s="15">
        <v>11</v>
      </c>
      <c r="C61" s="26"/>
      <c r="D61" s="26"/>
      <c r="E61" s="26"/>
      <c r="F61" s="26"/>
      <c r="G61" s="26"/>
      <c r="H61" s="10"/>
      <c r="I61" s="58"/>
      <c r="J61" s="6"/>
      <c r="K61" s="8"/>
      <c r="L61" s="6"/>
      <c r="M61" s="26"/>
      <c r="N61" s="26"/>
      <c r="O61" s="116"/>
    </row>
    <row r="62" spans="1:15" x14ac:dyDescent="0.3">
      <c r="A62" s="10"/>
      <c r="B62" s="25">
        <v>12</v>
      </c>
      <c r="C62" s="26"/>
      <c r="D62" s="26"/>
      <c r="E62" s="26"/>
      <c r="F62" s="26"/>
      <c r="G62" s="26"/>
      <c r="H62" s="10"/>
      <c r="I62" s="58"/>
      <c r="J62" s="6"/>
      <c r="K62" s="8"/>
      <c r="L62" s="6"/>
      <c r="M62" s="26"/>
      <c r="N62" s="26"/>
      <c r="O62" s="116"/>
    </row>
    <row r="63" spans="1:15" x14ac:dyDescent="0.3">
      <c r="A63" s="10"/>
      <c r="B63" s="15">
        <v>13</v>
      </c>
      <c r="C63" s="26"/>
      <c r="D63" s="26"/>
      <c r="E63" s="26"/>
      <c r="F63" s="26"/>
      <c r="G63" s="26"/>
      <c r="H63" s="10"/>
      <c r="I63" s="58"/>
      <c r="J63" s="6"/>
      <c r="K63" s="8"/>
      <c r="L63" s="6"/>
      <c r="M63" s="26"/>
      <c r="N63" s="26"/>
      <c r="O63" s="116"/>
    </row>
    <row r="64" spans="1:15" x14ac:dyDescent="0.3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</sheetData>
  <mergeCells count="75">
    <mergeCell ref="A45:A47"/>
    <mergeCell ref="I45:I47"/>
    <mergeCell ref="A38:A41"/>
    <mergeCell ref="A42:A44"/>
    <mergeCell ref="A49:A50"/>
    <mergeCell ref="H38:H41"/>
    <mergeCell ref="I38:I41"/>
    <mergeCell ref="H45:H48"/>
    <mergeCell ref="H49:H50"/>
    <mergeCell ref="I49:I50"/>
    <mergeCell ref="A1:L1"/>
    <mergeCell ref="A2:L2"/>
    <mergeCell ref="H4:H6"/>
    <mergeCell ref="I4:I6"/>
    <mergeCell ref="J4:J6"/>
    <mergeCell ref="K4:K6"/>
    <mergeCell ref="A4:A6"/>
    <mergeCell ref="L4:L6"/>
    <mergeCell ref="A7:A18"/>
    <mergeCell ref="A19:A26"/>
    <mergeCell ref="A27:A33"/>
    <mergeCell ref="A34:A35"/>
    <mergeCell ref="A36:A37"/>
    <mergeCell ref="H7:H18"/>
    <mergeCell ref="I7:I18"/>
    <mergeCell ref="J7:J18"/>
    <mergeCell ref="K7:K18"/>
    <mergeCell ref="L7:L18"/>
    <mergeCell ref="H19:H26"/>
    <mergeCell ref="I19:I26"/>
    <mergeCell ref="J19:J26"/>
    <mergeCell ref="K19:K26"/>
    <mergeCell ref="L19:L26"/>
    <mergeCell ref="L27:L33"/>
    <mergeCell ref="H34:H35"/>
    <mergeCell ref="I34:I35"/>
    <mergeCell ref="J34:J35"/>
    <mergeCell ref="K34:K35"/>
    <mergeCell ref="L34:L35"/>
    <mergeCell ref="H27:H33"/>
    <mergeCell ref="I27:I33"/>
    <mergeCell ref="J27:J33"/>
    <mergeCell ref="K27:K33"/>
    <mergeCell ref="J38:J41"/>
    <mergeCell ref="K38:K41"/>
    <mergeCell ref="L38:L41"/>
    <mergeCell ref="H36:H37"/>
    <mergeCell ref="I36:I37"/>
    <mergeCell ref="J36:J37"/>
    <mergeCell ref="K36:K37"/>
    <mergeCell ref="L36:L37"/>
    <mergeCell ref="J45:J48"/>
    <mergeCell ref="K45:K48"/>
    <mergeCell ref="L45:L48"/>
    <mergeCell ref="H42:H44"/>
    <mergeCell ref="I42:I44"/>
    <mergeCell ref="J42:J44"/>
    <mergeCell ref="K42:K44"/>
    <mergeCell ref="L42:L44"/>
    <mergeCell ref="O7:O18"/>
    <mergeCell ref="A51:A55"/>
    <mergeCell ref="A56:A60"/>
    <mergeCell ref="H51:H55"/>
    <mergeCell ref="I51:I55"/>
    <mergeCell ref="J51:J55"/>
    <mergeCell ref="K51:K55"/>
    <mergeCell ref="H56:H60"/>
    <mergeCell ref="I56:I60"/>
    <mergeCell ref="J56:J60"/>
    <mergeCell ref="K56:K60"/>
    <mergeCell ref="L51:L60"/>
    <mergeCell ref="J49:J50"/>
    <mergeCell ref="K49:K50"/>
    <mergeCell ref="L49:L50"/>
    <mergeCell ref="O51:O63"/>
  </mergeCells>
  <pageMargins left="0.19685039370078741" right="0.19685039370078741" top="0.19685039370078741" bottom="0.19685039370078741" header="0" footer="0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4"/>
  <sheetViews>
    <sheetView zoomScaleNormal="100" workbookViewId="0">
      <selection activeCell="F3" sqref="F3"/>
    </sheetView>
  </sheetViews>
  <sheetFormatPr defaultRowHeight="14.2" x14ac:dyDescent="0.3"/>
  <cols>
    <col min="1" max="1" width="10.8984375" customWidth="1"/>
    <col min="2" max="2" width="6.09765625" customWidth="1"/>
    <col min="3" max="3" width="20.8984375" customWidth="1"/>
    <col min="4" max="4" width="14.3984375" customWidth="1"/>
    <col min="5" max="5" width="8.69921875" customWidth="1"/>
    <col min="6" max="6" width="11" customWidth="1"/>
    <col min="7" max="7" width="11.09765625" customWidth="1"/>
    <col min="8" max="8" width="11.296875" customWidth="1"/>
    <col min="9" max="9" width="11.09765625" customWidth="1"/>
    <col min="10" max="10" width="10.69921875" customWidth="1"/>
    <col min="11" max="11" width="16.69921875" customWidth="1"/>
    <col min="12" max="12" width="13.59765625" customWidth="1"/>
    <col min="13" max="14" width="2.69921875" customWidth="1"/>
    <col min="15" max="15" width="11.69921875" customWidth="1"/>
  </cols>
  <sheetData>
    <row r="1" spans="1:15" x14ac:dyDescent="0.3">
      <c r="A1" s="112" t="s">
        <v>138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8"/>
      <c r="N1" s="8"/>
      <c r="O1" s="8"/>
    </row>
    <row r="2" spans="1:15" x14ac:dyDescent="0.3">
      <c r="A2" s="122" t="s">
        <v>125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8"/>
      <c r="N2" s="8"/>
      <c r="O2" s="8"/>
    </row>
    <row r="3" spans="1:15" ht="99.3" x14ac:dyDescent="0.3">
      <c r="A3" s="50" t="s">
        <v>118</v>
      </c>
      <c r="B3" s="51" t="s">
        <v>121</v>
      </c>
      <c r="C3" s="50" t="s">
        <v>126</v>
      </c>
      <c r="D3" s="50" t="s">
        <v>127</v>
      </c>
      <c r="E3" s="50" t="s">
        <v>119</v>
      </c>
      <c r="F3" s="51" t="s">
        <v>120</v>
      </c>
      <c r="G3" s="51" t="s">
        <v>129</v>
      </c>
      <c r="H3" s="51" t="s">
        <v>122</v>
      </c>
      <c r="I3" s="51" t="s">
        <v>123</v>
      </c>
      <c r="J3" s="51" t="s">
        <v>124</v>
      </c>
      <c r="K3" s="52" t="s">
        <v>136</v>
      </c>
      <c r="L3" s="18"/>
      <c r="M3" s="8"/>
      <c r="N3" s="8"/>
      <c r="O3" s="8"/>
    </row>
    <row r="4" spans="1:15" x14ac:dyDescent="0.3">
      <c r="A4" s="112" t="s">
        <v>47</v>
      </c>
      <c r="B4" s="50">
        <v>1</v>
      </c>
      <c r="C4" s="21"/>
      <c r="D4" s="21"/>
      <c r="E4" s="51">
        <v>18</v>
      </c>
      <c r="F4" s="51"/>
      <c r="G4" s="51"/>
      <c r="H4" s="112">
        <f>SUM(E4:E6)</f>
        <v>36</v>
      </c>
      <c r="I4" s="118">
        <f>'Α ΛΥΚΕΙΟΥ'!M7+'B ΛΥΚΕΙΟΥ '!M7+'Γ ΛΥΚΕΙΟΥ  '!M7</f>
        <v>25</v>
      </c>
      <c r="J4" s="112"/>
      <c r="K4" s="117">
        <f>H4-I4</f>
        <v>11</v>
      </c>
      <c r="L4" s="123"/>
      <c r="M4" s="8"/>
      <c r="N4" s="8"/>
      <c r="O4" s="8"/>
    </row>
    <row r="5" spans="1:15" x14ac:dyDescent="0.3">
      <c r="A5" s="112"/>
      <c r="B5" s="50">
        <v>2</v>
      </c>
      <c r="C5" s="21"/>
      <c r="D5" s="21"/>
      <c r="E5" s="51">
        <v>18</v>
      </c>
      <c r="F5" s="51"/>
      <c r="G5" s="51"/>
      <c r="H5" s="112"/>
      <c r="I5" s="112"/>
      <c r="J5" s="112"/>
      <c r="K5" s="113"/>
      <c r="L5" s="114"/>
      <c r="M5" s="8"/>
      <c r="N5" s="8"/>
      <c r="O5" s="8"/>
    </row>
    <row r="6" spans="1:15" x14ac:dyDescent="0.3">
      <c r="A6" s="112"/>
      <c r="B6" s="50">
        <v>3</v>
      </c>
      <c r="C6" s="21"/>
      <c r="D6" s="21"/>
      <c r="E6" s="51"/>
      <c r="F6" s="51"/>
      <c r="G6" s="51"/>
      <c r="H6" s="112"/>
      <c r="I6" s="112"/>
      <c r="J6" s="112"/>
      <c r="K6" s="113"/>
      <c r="L6" s="114"/>
      <c r="M6" s="8"/>
      <c r="N6" s="8"/>
      <c r="O6" s="8"/>
    </row>
    <row r="7" spans="1:15" ht="15" customHeight="1" x14ac:dyDescent="0.3">
      <c r="A7" s="112" t="s">
        <v>48</v>
      </c>
      <c r="B7" s="50">
        <v>1</v>
      </c>
      <c r="C7" s="59"/>
      <c r="D7" s="59"/>
      <c r="E7" s="51">
        <v>20</v>
      </c>
      <c r="F7" s="51"/>
      <c r="G7" s="51"/>
      <c r="H7" s="112">
        <f>SUM(E7:E18)</f>
        <v>215</v>
      </c>
      <c r="I7" s="119">
        <f>'Α ΛΥΚΕΙΟΥ'!M8+'B ΛΥΚΕΙΟΥ '!M8+'Γ ΛΥΚΕΙΟΥ  '!M8</f>
        <v>185</v>
      </c>
      <c r="J7" s="112"/>
      <c r="K7" s="117">
        <f>H7-I7</f>
        <v>30</v>
      </c>
      <c r="L7" s="95" t="s">
        <v>134</v>
      </c>
      <c r="M7" s="8"/>
      <c r="N7" s="8"/>
      <c r="O7" s="95"/>
    </row>
    <row r="8" spans="1:15" x14ac:dyDescent="0.3">
      <c r="A8" s="112"/>
      <c r="B8" s="50">
        <v>2</v>
      </c>
      <c r="C8" s="59"/>
      <c r="D8" s="59"/>
      <c r="E8" s="51">
        <v>20</v>
      </c>
      <c r="F8" s="51"/>
      <c r="G8" s="51"/>
      <c r="H8" s="112"/>
      <c r="I8" s="120"/>
      <c r="J8" s="112"/>
      <c r="K8" s="113"/>
      <c r="L8" s="96"/>
      <c r="M8" s="8"/>
      <c r="N8" s="8"/>
      <c r="O8" s="96"/>
    </row>
    <row r="9" spans="1:15" x14ac:dyDescent="0.3">
      <c r="A9" s="112"/>
      <c r="B9" s="50">
        <v>3</v>
      </c>
      <c r="C9" s="59"/>
      <c r="D9" s="59"/>
      <c r="E9" s="51">
        <v>20</v>
      </c>
      <c r="F9" s="51"/>
      <c r="G9" s="51"/>
      <c r="H9" s="112"/>
      <c r="I9" s="120"/>
      <c r="J9" s="112"/>
      <c r="K9" s="113"/>
      <c r="L9" s="96"/>
      <c r="M9" s="8"/>
      <c r="N9" s="8"/>
      <c r="O9" s="96"/>
    </row>
    <row r="10" spans="1:15" x14ac:dyDescent="0.3">
      <c r="A10" s="112"/>
      <c r="B10" s="50">
        <v>4</v>
      </c>
      <c r="C10" s="59"/>
      <c r="D10" s="59"/>
      <c r="E10" s="51">
        <v>21</v>
      </c>
      <c r="F10" s="51"/>
      <c r="G10" s="51"/>
      <c r="H10" s="112"/>
      <c r="I10" s="120"/>
      <c r="J10" s="112"/>
      <c r="K10" s="113"/>
      <c r="L10" s="96"/>
      <c r="M10" s="8"/>
      <c r="N10" s="8"/>
      <c r="O10" s="96"/>
    </row>
    <row r="11" spans="1:15" ht="14.35" customHeight="1" x14ac:dyDescent="0.3">
      <c r="A11" s="112"/>
      <c r="B11" s="50">
        <v>5</v>
      </c>
      <c r="C11" s="59"/>
      <c r="D11" s="59"/>
      <c r="E11" s="51">
        <v>18</v>
      </c>
      <c r="F11" s="51"/>
      <c r="G11" s="51"/>
      <c r="H11" s="112"/>
      <c r="I11" s="120"/>
      <c r="J11" s="112"/>
      <c r="K11" s="113"/>
      <c r="L11" s="96"/>
      <c r="M11" s="8"/>
      <c r="N11" s="8"/>
      <c r="O11" s="96"/>
    </row>
    <row r="12" spans="1:15" x14ac:dyDescent="0.3">
      <c r="A12" s="112"/>
      <c r="B12" s="50">
        <v>6</v>
      </c>
      <c r="C12" s="59"/>
      <c r="D12" s="59"/>
      <c r="E12" s="51">
        <v>18</v>
      </c>
      <c r="F12" s="51"/>
      <c r="G12" s="51"/>
      <c r="H12" s="112"/>
      <c r="I12" s="120"/>
      <c r="J12" s="112"/>
      <c r="K12" s="113"/>
      <c r="L12" s="96"/>
      <c r="M12" s="8"/>
      <c r="N12" s="8"/>
      <c r="O12" s="96"/>
    </row>
    <row r="13" spans="1:15" x14ac:dyDescent="0.3">
      <c r="A13" s="112"/>
      <c r="B13" s="50">
        <v>7</v>
      </c>
      <c r="C13" s="59"/>
      <c r="D13" s="59"/>
      <c r="E13" s="51">
        <v>20</v>
      </c>
      <c r="F13" s="51"/>
      <c r="G13" s="51"/>
      <c r="H13" s="112"/>
      <c r="I13" s="120"/>
      <c r="J13" s="112"/>
      <c r="K13" s="113"/>
      <c r="L13" s="96"/>
      <c r="M13" s="8"/>
      <c r="N13" s="8"/>
      <c r="O13" s="96"/>
    </row>
    <row r="14" spans="1:15" x14ac:dyDescent="0.3">
      <c r="A14" s="112"/>
      <c r="B14" s="50">
        <v>8</v>
      </c>
      <c r="C14" s="59"/>
      <c r="D14" s="59"/>
      <c r="E14" s="51">
        <v>20</v>
      </c>
      <c r="F14" s="51"/>
      <c r="G14" s="51"/>
      <c r="H14" s="112"/>
      <c r="I14" s="120"/>
      <c r="J14" s="112"/>
      <c r="K14" s="113"/>
      <c r="L14" s="96"/>
      <c r="M14" s="8"/>
      <c r="N14" s="8"/>
      <c r="O14" s="96"/>
    </row>
    <row r="15" spans="1:15" x14ac:dyDescent="0.3">
      <c r="A15" s="112"/>
      <c r="B15" s="50">
        <v>9</v>
      </c>
      <c r="C15" s="59"/>
      <c r="D15" s="59"/>
      <c r="E15" s="51">
        <v>20</v>
      </c>
      <c r="F15" s="51"/>
      <c r="G15" s="51"/>
      <c r="H15" s="112"/>
      <c r="I15" s="120"/>
      <c r="J15" s="112"/>
      <c r="K15" s="113"/>
      <c r="L15" s="96"/>
      <c r="M15" s="8"/>
      <c r="N15" s="8"/>
      <c r="O15" s="96"/>
    </row>
    <row r="16" spans="1:15" x14ac:dyDescent="0.3">
      <c r="A16" s="112"/>
      <c r="B16" s="50">
        <v>10</v>
      </c>
      <c r="C16" s="59"/>
      <c r="D16" s="59"/>
      <c r="E16" s="51">
        <v>18</v>
      </c>
      <c r="F16" s="51"/>
      <c r="G16" s="51"/>
      <c r="H16" s="112"/>
      <c r="I16" s="120"/>
      <c r="J16" s="112"/>
      <c r="K16" s="113"/>
      <c r="L16" s="96"/>
      <c r="M16" s="8"/>
      <c r="N16" s="8"/>
      <c r="O16" s="96"/>
    </row>
    <row r="17" spans="1:15" x14ac:dyDescent="0.3">
      <c r="A17" s="112"/>
      <c r="B17" s="50">
        <v>11</v>
      </c>
      <c r="C17" s="22"/>
      <c r="D17" s="22"/>
      <c r="E17" s="51">
        <v>20</v>
      </c>
      <c r="F17" s="51"/>
      <c r="G17" s="51"/>
      <c r="H17" s="112"/>
      <c r="I17" s="120"/>
      <c r="J17" s="112"/>
      <c r="K17" s="113"/>
      <c r="L17" s="96"/>
      <c r="M17" s="8"/>
      <c r="N17" s="8"/>
      <c r="O17" s="96"/>
    </row>
    <row r="18" spans="1:15" ht="17.45" customHeight="1" x14ac:dyDescent="0.3">
      <c r="A18" s="112"/>
      <c r="B18" s="50">
        <v>12</v>
      </c>
      <c r="C18" s="21"/>
      <c r="D18" s="21"/>
      <c r="E18" s="51"/>
      <c r="F18" s="51"/>
      <c r="G18" s="51"/>
      <c r="H18" s="112"/>
      <c r="I18" s="121"/>
      <c r="J18" s="112"/>
      <c r="K18" s="113"/>
      <c r="L18" s="97"/>
      <c r="M18" s="8"/>
      <c r="N18" s="8"/>
      <c r="O18" s="97"/>
    </row>
    <row r="19" spans="1:15" x14ac:dyDescent="0.3">
      <c r="A19" s="112" t="s">
        <v>49</v>
      </c>
      <c r="B19" s="50">
        <v>1</v>
      </c>
      <c r="C19" s="59"/>
      <c r="D19" s="59"/>
      <c r="E19" s="23">
        <v>20</v>
      </c>
      <c r="F19" s="51"/>
      <c r="G19" s="51"/>
      <c r="H19" s="112">
        <f>SUM(E19:E26)</f>
        <v>113</v>
      </c>
      <c r="I19" s="118">
        <f>'Α ΛΥΚΕΙΟΥ'!M9+'B ΛΥΚΕΙΟΥ '!M9+'Γ ΛΥΚΕΙΟΥ  '!M9</f>
        <v>81</v>
      </c>
      <c r="J19" s="112"/>
      <c r="K19" s="117">
        <f>H19-I19</f>
        <v>32</v>
      </c>
      <c r="L19" s="114"/>
      <c r="M19" s="8"/>
      <c r="N19" s="8"/>
      <c r="O19" s="8"/>
    </row>
    <row r="20" spans="1:15" x14ac:dyDescent="0.3">
      <c r="A20" s="112"/>
      <c r="B20" s="50">
        <v>2</v>
      </c>
      <c r="C20" s="59"/>
      <c r="D20" s="59"/>
      <c r="E20" s="23">
        <v>18</v>
      </c>
      <c r="F20" s="51"/>
      <c r="G20" s="51"/>
      <c r="H20" s="112"/>
      <c r="I20" s="112"/>
      <c r="J20" s="112"/>
      <c r="K20" s="113"/>
      <c r="L20" s="114"/>
      <c r="M20" s="8"/>
      <c r="N20" s="8"/>
      <c r="O20" s="8"/>
    </row>
    <row r="21" spans="1:15" x14ac:dyDescent="0.3">
      <c r="A21" s="112"/>
      <c r="B21" s="50">
        <v>3</v>
      </c>
      <c r="C21" s="59"/>
      <c r="D21" s="59"/>
      <c r="E21" s="23">
        <v>18</v>
      </c>
      <c r="F21" s="51"/>
      <c r="G21" s="51"/>
      <c r="H21" s="112"/>
      <c r="I21" s="112"/>
      <c r="J21" s="112"/>
      <c r="K21" s="113"/>
      <c r="L21" s="114"/>
      <c r="M21" s="8"/>
      <c r="N21" s="8"/>
      <c r="O21" s="8"/>
    </row>
    <row r="22" spans="1:15" x14ac:dyDescent="0.3">
      <c r="A22" s="112"/>
      <c r="B22" s="50">
        <v>4</v>
      </c>
      <c r="C22" s="59"/>
      <c r="D22" s="59"/>
      <c r="E22" s="23">
        <v>18</v>
      </c>
      <c r="F22" s="51"/>
      <c r="G22" s="51"/>
      <c r="H22" s="112"/>
      <c r="I22" s="112"/>
      <c r="J22" s="112"/>
      <c r="K22" s="113"/>
      <c r="L22" s="114"/>
      <c r="M22" s="8"/>
      <c r="N22" s="8"/>
      <c r="O22" s="8"/>
    </row>
    <row r="23" spans="1:15" x14ac:dyDescent="0.3">
      <c r="A23" s="112"/>
      <c r="B23" s="50">
        <v>5</v>
      </c>
      <c r="C23" s="59"/>
      <c r="D23" s="59"/>
      <c r="E23" s="51">
        <v>21</v>
      </c>
      <c r="F23" s="51"/>
      <c r="G23" s="51"/>
      <c r="H23" s="112"/>
      <c r="I23" s="112"/>
      <c r="J23" s="112"/>
      <c r="K23" s="113"/>
      <c r="L23" s="114"/>
      <c r="M23" s="8"/>
      <c r="N23" s="8"/>
      <c r="O23" s="8"/>
    </row>
    <row r="24" spans="1:15" x14ac:dyDescent="0.3">
      <c r="A24" s="112"/>
      <c r="B24" s="50">
        <v>6</v>
      </c>
      <c r="C24" s="21"/>
      <c r="D24" s="21"/>
      <c r="E24" s="51">
        <v>18</v>
      </c>
      <c r="F24" s="51"/>
      <c r="G24" s="51"/>
      <c r="H24" s="112"/>
      <c r="I24" s="112"/>
      <c r="J24" s="112"/>
      <c r="K24" s="113"/>
      <c r="L24" s="114"/>
      <c r="M24" s="8"/>
      <c r="N24" s="8"/>
      <c r="O24" s="8"/>
    </row>
    <row r="25" spans="1:15" x14ac:dyDescent="0.3">
      <c r="A25" s="112"/>
      <c r="B25" s="50">
        <v>7</v>
      </c>
      <c r="C25" s="21"/>
      <c r="D25" s="21"/>
      <c r="E25" s="51"/>
      <c r="F25" s="51"/>
      <c r="G25" s="51"/>
      <c r="H25" s="112"/>
      <c r="I25" s="112"/>
      <c r="J25" s="112"/>
      <c r="K25" s="113"/>
      <c r="L25" s="114"/>
      <c r="M25" s="8"/>
      <c r="N25" s="8"/>
      <c r="O25" s="8"/>
    </row>
    <row r="26" spans="1:15" x14ac:dyDescent="0.3">
      <c r="A26" s="112"/>
      <c r="B26" s="50">
        <v>8</v>
      </c>
      <c r="C26" s="21"/>
      <c r="D26" s="21"/>
      <c r="E26" s="51"/>
      <c r="F26" s="51"/>
      <c r="G26" s="51"/>
      <c r="H26" s="112"/>
      <c r="I26" s="112"/>
      <c r="J26" s="112"/>
      <c r="K26" s="113"/>
      <c r="L26" s="114"/>
      <c r="M26" s="8"/>
      <c r="N26" s="8"/>
      <c r="O26" s="8"/>
    </row>
    <row r="27" spans="1:15" x14ac:dyDescent="0.3">
      <c r="A27" s="112" t="s">
        <v>50</v>
      </c>
      <c r="B27" s="50">
        <v>1</v>
      </c>
      <c r="C27" s="59"/>
      <c r="D27" s="59"/>
      <c r="E27" s="51">
        <v>20</v>
      </c>
      <c r="F27" s="51"/>
      <c r="G27" s="51"/>
      <c r="H27" s="112">
        <f>SUM(E27:E33)</f>
        <v>101</v>
      </c>
      <c r="I27" s="118">
        <f>'Α ΛΥΚΕΙΟΥ'!M10+'B ΛΥΚΕΙΟΥ '!M10+'Γ ΛΥΚΕΙΟΥ  '!M10</f>
        <v>97</v>
      </c>
      <c r="J27" s="112"/>
      <c r="K27" s="117">
        <f>H27-I27</f>
        <v>4</v>
      </c>
      <c r="L27" s="112"/>
      <c r="M27" s="8"/>
      <c r="N27" s="8"/>
      <c r="O27" s="8"/>
    </row>
    <row r="28" spans="1:15" x14ac:dyDescent="0.3">
      <c r="A28" s="112"/>
      <c r="B28" s="50">
        <v>2</v>
      </c>
      <c r="C28" s="59"/>
      <c r="D28" s="59"/>
      <c r="E28" s="51">
        <v>20</v>
      </c>
      <c r="F28" s="51"/>
      <c r="G28" s="51"/>
      <c r="H28" s="112"/>
      <c r="I28" s="112"/>
      <c r="J28" s="112"/>
      <c r="K28" s="113"/>
      <c r="L28" s="112"/>
      <c r="M28" s="8"/>
      <c r="N28" s="8"/>
      <c r="O28" s="8"/>
    </row>
    <row r="29" spans="1:15" x14ac:dyDescent="0.3">
      <c r="A29" s="112"/>
      <c r="B29" s="50">
        <v>3</v>
      </c>
      <c r="C29" s="59"/>
      <c r="D29" s="59"/>
      <c r="E29" s="51">
        <v>20</v>
      </c>
      <c r="F29" s="51"/>
      <c r="G29" s="51"/>
      <c r="H29" s="112"/>
      <c r="I29" s="112"/>
      <c r="J29" s="112"/>
      <c r="K29" s="113"/>
      <c r="L29" s="112"/>
      <c r="M29" s="8"/>
      <c r="N29" s="8"/>
      <c r="O29" s="8"/>
    </row>
    <row r="30" spans="1:15" x14ac:dyDescent="0.3">
      <c r="A30" s="112"/>
      <c r="B30" s="50">
        <v>4</v>
      </c>
      <c r="C30" s="59"/>
      <c r="D30" s="59"/>
      <c r="E30" s="51">
        <v>20</v>
      </c>
      <c r="F30" s="51"/>
      <c r="G30" s="51"/>
      <c r="H30" s="112"/>
      <c r="I30" s="112"/>
      <c r="J30" s="112"/>
      <c r="K30" s="113"/>
      <c r="L30" s="112"/>
      <c r="M30" s="8"/>
      <c r="N30" s="8"/>
      <c r="O30" s="8"/>
    </row>
    <row r="31" spans="1:15" x14ac:dyDescent="0.3">
      <c r="A31" s="112"/>
      <c r="B31" s="50">
        <v>5</v>
      </c>
      <c r="C31" s="59"/>
      <c r="D31" s="59"/>
      <c r="E31" s="51">
        <v>21</v>
      </c>
      <c r="F31" s="51"/>
      <c r="G31" s="51"/>
      <c r="H31" s="112"/>
      <c r="I31" s="112"/>
      <c r="J31" s="112"/>
      <c r="K31" s="113"/>
      <c r="L31" s="112"/>
      <c r="M31" s="8"/>
      <c r="N31" s="8"/>
      <c r="O31" s="8"/>
    </row>
    <row r="32" spans="1:15" x14ac:dyDescent="0.3">
      <c r="A32" s="112"/>
      <c r="B32" s="50">
        <v>6</v>
      </c>
      <c r="C32" s="21"/>
      <c r="D32" s="21"/>
      <c r="E32" s="51"/>
      <c r="F32" s="51"/>
      <c r="G32" s="51"/>
      <c r="H32" s="112"/>
      <c r="I32" s="112"/>
      <c r="J32" s="112"/>
      <c r="K32" s="113"/>
      <c r="L32" s="112"/>
      <c r="M32" s="8"/>
      <c r="N32" s="8"/>
      <c r="O32" s="8"/>
    </row>
    <row r="33" spans="1:15" x14ac:dyDescent="0.3">
      <c r="A33" s="112"/>
      <c r="B33" s="50">
        <v>7</v>
      </c>
      <c r="C33" s="21"/>
      <c r="D33" s="21"/>
      <c r="E33" s="51"/>
      <c r="F33" s="51"/>
      <c r="G33" s="51"/>
      <c r="H33" s="112"/>
      <c r="I33" s="112"/>
      <c r="J33" s="112"/>
      <c r="K33" s="113"/>
      <c r="L33" s="112"/>
      <c r="M33" s="8"/>
      <c r="N33" s="8"/>
      <c r="O33" s="8"/>
    </row>
    <row r="34" spans="1:15" x14ac:dyDescent="0.3">
      <c r="A34" s="112" t="s">
        <v>113</v>
      </c>
      <c r="B34" s="50">
        <v>1</v>
      </c>
      <c r="C34" s="21"/>
      <c r="D34" s="21"/>
      <c r="E34" s="51"/>
      <c r="F34" s="51"/>
      <c r="G34" s="51"/>
      <c r="H34" s="112">
        <f>SUM(E34:E35)</f>
        <v>0</v>
      </c>
      <c r="I34" s="112">
        <f>'Γ ΛΥΚΕΙΟΥ  '!M15</f>
        <v>4</v>
      </c>
      <c r="J34" s="112"/>
      <c r="K34" s="113">
        <f>H34-I34</f>
        <v>-4</v>
      </c>
      <c r="L34" s="114"/>
      <c r="M34" s="8"/>
      <c r="N34" s="8"/>
      <c r="O34" s="8"/>
    </row>
    <row r="35" spans="1:15" x14ac:dyDescent="0.3">
      <c r="A35" s="112"/>
      <c r="B35" s="50">
        <v>2</v>
      </c>
      <c r="C35" s="21"/>
      <c r="D35" s="21"/>
      <c r="E35" s="51"/>
      <c r="F35" s="51"/>
      <c r="G35" s="51"/>
      <c r="H35" s="112"/>
      <c r="I35" s="112"/>
      <c r="J35" s="112"/>
      <c r="K35" s="113"/>
      <c r="L35" s="114"/>
      <c r="M35" s="8"/>
      <c r="N35" s="8"/>
      <c r="O35" s="8"/>
    </row>
    <row r="36" spans="1:15" x14ac:dyDescent="0.3">
      <c r="A36" s="112" t="s">
        <v>51</v>
      </c>
      <c r="B36" s="50">
        <v>1</v>
      </c>
      <c r="C36" s="59"/>
      <c r="D36" s="59"/>
      <c r="E36" s="51">
        <v>18</v>
      </c>
      <c r="F36" s="51"/>
      <c r="G36" s="51"/>
      <c r="H36" s="112">
        <f>SUM(E36:E37)</f>
        <v>38</v>
      </c>
      <c r="I36" s="118">
        <f>'Α ΛΥΚΕΙΟΥ'!M11+'B ΛΥΚΕΙΟΥ '!M11+'Γ ΛΥΚΕΙΟΥ  '!M11</f>
        <v>30</v>
      </c>
      <c r="J36" s="112"/>
      <c r="K36" s="117">
        <f>H36-I36</f>
        <v>8</v>
      </c>
      <c r="L36" s="112"/>
      <c r="M36" s="8"/>
      <c r="N36" s="8"/>
      <c r="O36" s="8"/>
    </row>
    <row r="37" spans="1:15" x14ac:dyDescent="0.3">
      <c r="A37" s="112"/>
      <c r="B37" s="50">
        <v>2</v>
      </c>
      <c r="C37" s="59"/>
      <c r="D37" s="59"/>
      <c r="E37" s="51">
        <v>20</v>
      </c>
      <c r="F37" s="51"/>
      <c r="G37" s="51"/>
      <c r="H37" s="112"/>
      <c r="I37" s="112"/>
      <c r="J37" s="112"/>
      <c r="K37" s="113"/>
      <c r="L37" s="112"/>
      <c r="M37" s="8"/>
      <c r="N37" s="8"/>
      <c r="O37" s="8"/>
    </row>
    <row r="38" spans="1:15" x14ac:dyDescent="0.3">
      <c r="A38" s="112" t="s">
        <v>54</v>
      </c>
      <c r="B38" s="50">
        <v>1</v>
      </c>
      <c r="C38" s="59"/>
      <c r="D38" s="59"/>
      <c r="E38" s="51">
        <v>18</v>
      </c>
      <c r="F38" s="51"/>
      <c r="G38" s="51"/>
      <c r="H38" s="112">
        <f>SUM(E38:E41)</f>
        <v>72</v>
      </c>
      <c r="I38" s="118">
        <f>'Α ΛΥΚΕΙΟΥ'!M13+'B ΛΥΚΕΙΟΥ '!M13+'Γ ΛΥΚΕΙΟΥ  '!M13</f>
        <v>47</v>
      </c>
      <c r="J38" s="112"/>
      <c r="K38" s="117">
        <f>H38-I38</f>
        <v>25</v>
      </c>
      <c r="L38" s="112"/>
      <c r="M38" s="8"/>
      <c r="N38" s="8"/>
      <c r="O38" s="8"/>
    </row>
    <row r="39" spans="1:15" x14ac:dyDescent="0.3">
      <c r="A39" s="112"/>
      <c r="B39" s="50">
        <v>2</v>
      </c>
      <c r="C39" s="59"/>
      <c r="D39" s="59"/>
      <c r="E39" s="51">
        <v>18</v>
      </c>
      <c r="F39" s="51"/>
      <c r="G39" s="51"/>
      <c r="H39" s="112"/>
      <c r="I39" s="112"/>
      <c r="J39" s="112"/>
      <c r="K39" s="113"/>
      <c r="L39" s="112"/>
      <c r="M39" s="8"/>
      <c r="N39" s="8"/>
      <c r="O39" s="8"/>
    </row>
    <row r="40" spans="1:15" x14ac:dyDescent="0.3">
      <c r="A40" s="112"/>
      <c r="B40" s="50">
        <v>3</v>
      </c>
      <c r="C40" s="59"/>
      <c r="D40" s="59"/>
      <c r="E40" s="51">
        <v>18</v>
      </c>
      <c r="F40" s="51"/>
      <c r="G40" s="51"/>
      <c r="H40" s="112"/>
      <c r="I40" s="112"/>
      <c r="J40" s="112"/>
      <c r="K40" s="113"/>
      <c r="L40" s="112"/>
      <c r="M40" s="8"/>
      <c r="N40" s="8"/>
      <c r="O40" s="8"/>
    </row>
    <row r="41" spans="1:15" x14ac:dyDescent="0.3">
      <c r="A41" s="112"/>
      <c r="B41" s="50">
        <v>4</v>
      </c>
      <c r="C41" s="21"/>
      <c r="D41" s="21"/>
      <c r="E41" s="51">
        <v>18</v>
      </c>
      <c r="F41" s="51"/>
      <c r="G41" s="51"/>
      <c r="H41" s="112"/>
      <c r="I41" s="112"/>
      <c r="J41" s="112"/>
      <c r="K41" s="113"/>
      <c r="L41" s="112"/>
      <c r="M41" s="8"/>
      <c r="N41" s="8"/>
      <c r="O41" s="8"/>
    </row>
    <row r="42" spans="1:15" x14ac:dyDescent="0.3">
      <c r="A42" s="112" t="s">
        <v>53</v>
      </c>
      <c r="B42" s="50">
        <v>1</v>
      </c>
      <c r="C42" s="59"/>
      <c r="D42" s="59"/>
      <c r="E42" s="51">
        <v>18</v>
      </c>
      <c r="F42" s="51"/>
      <c r="G42" s="51"/>
      <c r="H42" s="112">
        <f>SUM(E42:E44)</f>
        <v>36</v>
      </c>
      <c r="I42" s="118">
        <f>'Α ΛΥΚΕΙΟΥ'!M12+'B ΛΥΚΕΙΟΥ '!M12+'Γ ΛΥΚΕΙΟΥ  '!M12</f>
        <v>25</v>
      </c>
      <c r="J42" s="112"/>
      <c r="K42" s="117">
        <f>H42-I42</f>
        <v>11</v>
      </c>
      <c r="L42" s="112"/>
      <c r="M42" s="8"/>
      <c r="N42" s="8"/>
      <c r="O42" s="8"/>
    </row>
    <row r="43" spans="1:15" x14ac:dyDescent="0.3">
      <c r="A43" s="112"/>
      <c r="B43" s="50">
        <v>2</v>
      </c>
      <c r="C43" s="59"/>
      <c r="D43" s="59"/>
      <c r="E43" s="51">
        <v>18</v>
      </c>
      <c r="F43" s="51"/>
      <c r="G43" s="51"/>
      <c r="H43" s="112"/>
      <c r="I43" s="112"/>
      <c r="J43" s="112"/>
      <c r="K43" s="113"/>
      <c r="L43" s="112"/>
      <c r="M43" s="8"/>
      <c r="N43" s="8"/>
      <c r="O43" s="8"/>
    </row>
    <row r="44" spans="1:15" x14ac:dyDescent="0.3">
      <c r="A44" s="112"/>
      <c r="B44" s="50">
        <v>3</v>
      </c>
      <c r="C44" s="21"/>
      <c r="D44" s="21"/>
      <c r="E44" s="51"/>
      <c r="F44" s="51"/>
      <c r="G44" s="51"/>
      <c r="H44" s="112"/>
      <c r="I44" s="112"/>
      <c r="J44" s="112"/>
      <c r="K44" s="113"/>
      <c r="L44" s="112"/>
      <c r="M44" s="8"/>
      <c r="N44" s="8"/>
      <c r="O44" s="8"/>
    </row>
    <row r="45" spans="1:15" ht="14.35" customHeight="1" x14ac:dyDescent="0.3">
      <c r="A45" s="112" t="s">
        <v>130</v>
      </c>
      <c r="B45" s="50">
        <v>1</v>
      </c>
      <c r="C45" s="59"/>
      <c r="D45" s="59"/>
      <c r="E45" s="51">
        <v>20</v>
      </c>
      <c r="F45" s="51"/>
      <c r="G45" s="51"/>
      <c r="H45" s="112">
        <f>SUM(E45:E48)</f>
        <v>58</v>
      </c>
      <c r="I45" s="124">
        <f>'Α ΛΥΚΕΙΟΥ'!M14+'B ΛΥΚΕΙΟΥ '!M14+'Γ ΛΥΚΕΙΟΥ  '!M14</f>
        <v>15</v>
      </c>
      <c r="J45" s="112"/>
      <c r="K45" s="117">
        <f>H45-I45</f>
        <v>43</v>
      </c>
      <c r="L45" s="112"/>
      <c r="M45" s="8"/>
      <c r="N45" s="8"/>
      <c r="O45" s="8"/>
    </row>
    <row r="46" spans="1:15" x14ac:dyDescent="0.3">
      <c r="A46" s="112"/>
      <c r="B46" s="50">
        <v>2</v>
      </c>
      <c r="C46" s="59"/>
      <c r="D46" s="59"/>
      <c r="E46" s="51">
        <v>18</v>
      </c>
      <c r="F46" s="51"/>
      <c r="G46" s="51"/>
      <c r="H46" s="112"/>
      <c r="I46" s="115"/>
      <c r="J46" s="112"/>
      <c r="K46" s="113"/>
      <c r="L46" s="112"/>
      <c r="M46" s="8"/>
      <c r="N46" s="8"/>
      <c r="O46" s="8"/>
    </row>
    <row r="47" spans="1:15" x14ac:dyDescent="0.3">
      <c r="A47" s="112"/>
      <c r="B47" s="50">
        <v>3</v>
      </c>
      <c r="C47" s="60"/>
      <c r="D47" s="60"/>
      <c r="E47" s="51">
        <v>20</v>
      </c>
      <c r="F47" s="51"/>
      <c r="G47" s="51"/>
      <c r="H47" s="112"/>
      <c r="I47" s="115"/>
      <c r="J47" s="112"/>
      <c r="K47" s="113"/>
      <c r="L47" s="112"/>
      <c r="M47" s="8"/>
      <c r="N47" s="8"/>
      <c r="O47" s="8"/>
    </row>
    <row r="48" spans="1:15" ht="42.55" x14ac:dyDescent="0.3">
      <c r="A48" s="51" t="s">
        <v>131</v>
      </c>
      <c r="B48" s="50"/>
      <c r="C48" s="21"/>
      <c r="D48" s="21"/>
      <c r="E48" s="51"/>
      <c r="F48" s="51"/>
      <c r="G48" s="51"/>
      <c r="H48" s="112"/>
      <c r="I48" s="51">
        <v>0</v>
      </c>
      <c r="J48" s="112"/>
      <c r="K48" s="113"/>
      <c r="L48" s="112"/>
      <c r="M48" s="8"/>
      <c r="N48" s="8"/>
      <c r="O48" s="8"/>
    </row>
    <row r="49" spans="1:15" ht="27.95" customHeight="1" x14ac:dyDescent="0.3">
      <c r="A49" s="115" t="s">
        <v>128</v>
      </c>
      <c r="B49" s="50">
        <v>1</v>
      </c>
      <c r="C49" s="21"/>
      <c r="D49" s="21"/>
      <c r="E49" s="51"/>
      <c r="F49" s="51"/>
      <c r="G49" s="51"/>
      <c r="H49" s="112">
        <f>SUM(E49:E50)</f>
        <v>0</v>
      </c>
      <c r="I49" s="112">
        <f>'Γ ΛΥΚΕΙΟΥ  '!M16</f>
        <v>8</v>
      </c>
      <c r="J49" s="112"/>
      <c r="K49" s="113">
        <f>H49-I49</f>
        <v>-8</v>
      </c>
      <c r="L49" s="114"/>
      <c r="M49" s="8"/>
      <c r="N49" s="8"/>
      <c r="O49" s="8"/>
    </row>
    <row r="50" spans="1:15" ht="27.95" customHeight="1" x14ac:dyDescent="0.3">
      <c r="A50" s="115"/>
      <c r="B50" s="50">
        <v>2</v>
      </c>
      <c r="C50" s="21"/>
      <c r="D50" s="21"/>
      <c r="E50" s="51"/>
      <c r="F50" s="51"/>
      <c r="G50" s="51"/>
      <c r="H50" s="112"/>
      <c r="I50" s="112"/>
      <c r="J50" s="112"/>
      <c r="K50" s="113"/>
      <c r="L50" s="114"/>
      <c r="M50" s="8"/>
      <c r="N50" s="8"/>
      <c r="O50" s="8"/>
    </row>
    <row r="51" spans="1:15" ht="14.35" customHeight="1" x14ac:dyDescent="0.3">
      <c r="A51" s="79" t="s">
        <v>15</v>
      </c>
      <c r="B51" s="15">
        <v>1</v>
      </c>
      <c r="C51" s="49"/>
      <c r="D51" s="49"/>
      <c r="E51" s="49"/>
      <c r="F51" s="49"/>
      <c r="G51" s="49"/>
      <c r="H51" s="98">
        <f>SUM(F51:F56)</f>
        <v>0</v>
      </c>
      <c r="I51" s="101">
        <f>'Α ΛΥΚΕΙΟΥ'!M15+'B ΛΥΚΕΙΟΥ '!M15</f>
        <v>15</v>
      </c>
      <c r="J51" s="104"/>
      <c r="K51" s="107">
        <f>H51-I51</f>
        <v>-15</v>
      </c>
      <c r="L51" s="98"/>
      <c r="M51" s="8"/>
      <c r="N51" s="8"/>
      <c r="O51" s="115"/>
    </row>
    <row r="52" spans="1:15" x14ac:dyDescent="0.3">
      <c r="A52" s="79"/>
      <c r="B52" s="25">
        <v>2</v>
      </c>
      <c r="C52" s="8"/>
      <c r="D52" s="8"/>
      <c r="E52" s="8"/>
      <c r="F52" s="8"/>
      <c r="G52" s="8"/>
      <c r="H52" s="99"/>
      <c r="I52" s="102"/>
      <c r="J52" s="105"/>
      <c r="K52" s="108"/>
      <c r="L52" s="99"/>
      <c r="M52" s="8"/>
      <c r="N52" s="8"/>
      <c r="O52" s="116"/>
    </row>
    <row r="53" spans="1:15" x14ac:dyDescent="0.3">
      <c r="A53" s="79"/>
      <c r="B53" s="15">
        <v>3</v>
      </c>
      <c r="C53" s="8"/>
      <c r="D53" s="8"/>
      <c r="E53" s="8"/>
      <c r="F53" s="8"/>
      <c r="G53" s="8"/>
      <c r="H53" s="99"/>
      <c r="I53" s="102"/>
      <c r="J53" s="105"/>
      <c r="K53" s="108"/>
      <c r="L53" s="99"/>
      <c r="M53" s="8"/>
      <c r="N53" s="8"/>
      <c r="O53" s="116"/>
    </row>
    <row r="54" spans="1:15" x14ac:dyDescent="0.3">
      <c r="A54" s="79"/>
      <c r="B54" s="25">
        <v>4</v>
      </c>
      <c r="C54" s="8"/>
      <c r="D54" s="8"/>
      <c r="E54" s="8"/>
      <c r="F54" s="8"/>
      <c r="G54" s="8"/>
      <c r="H54" s="99"/>
      <c r="I54" s="102"/>
      <c r="J54" s="105"/>
      <c r="K54" s="108"/>
      <c r="L54" s="99"/>
      <c r="M54" s="8"/>
      <c r="N54" s="8"/>
      <c r="O54" s="116"/>
    </row>
    <row r="55" spans="1:15" x14ac:dyDescent="0.3">
      <c r="A55" s="79"/>
      <c r="B55" s="15">
        <v>5</v>
      </c>
      <c r="C55" s="8"/>
      <c r="D55" s="8"/>
      <c r="E55" s="8"/>
      <c r="F55" s="8"/>
      <c r="G55" s="8"/>
      <c r="H55" s="100"/>
      <c r="I55" s="103"/>
      <c r="J55" s="106"/>
      <c r="K55" s="109"/>
      <c r="L55" s="99"/>
      <c r="M55" s="8"/>
      <c r="N55" s="8"/>
      <c r="O55" s="116"/>
    </row>
    <row r="56" spans="1:15" x14ac:dyDescent="0.3">
      <c r="A56" s="79" t="s">
        <v>137</v>
      </c>
      <c r="B56" s="25">
        <v>6</v>
      </c>
      <c r="C56" s="8"/>
      <c r="D56" s="8"/>
      <c r="E56" s="8"/>
      <c r="F56" s="8"/>
      <c r="G56" s="8"/>
      <c r="H56" s="98">
        <f>SUM(F56:F60)</f>
        <v>0</v>
      </c>
      <c r="I56" s="110"/>
      <c r="J56" s="104"/>
      <c r="K56" s="111">
        <f>H56-I56</f>
        <v>0</v>
      </c>
      <c r="L56" s="99"/>
      <c r="M56" s="8"/>
      <c r="N56" s="8"/>
      <c r="O56" s="116"/>
    </row>
    <row r="57" spans="1:15" x14ac:dyDescent="0.3">
      <c r="A57" s="79"/>
      <c r="B57" s="15">
        <v>7</v>
      </c>
      <c r="C57" s="8"/>
      <c r="D57" s="8"/>
      <c r="E57" s="8"/>
      <c r="F57" s="8"/>
      <c r="G57" s="8"/>
      <c r="H57" s="99"/>
      <c r="I57" s="102"/>
      <c r="J57" s="105"/>
      <c r="K57" s="108"/>
      <c r="L57" s="99"/>
      <c r="M57" s="8"/>
      <c r="N57" s="8"/>
      <c r="O57" s="116"/>
    </row>
    <row r="58" spans="1:15" x14ac:dyDescent="0.3">
      <c r="A58" s="79"/>
      <c r="B58" s="25">
        <v>8</v>
      </c>
      <c r="C58" s="8"/>
      <c r="D58" s="8"/>
      <c r="E58" s="8"/>
      <c r="F58" s="8"/>
      <c r="G58" s="8"/>
      <c r="H58" s="99"/>
      <c r="I58" s="102"/>
      <c r="J58" s="105"/>
      <c r="K58" s="108"/>
      <c r="L58" s="99"/>
      <c r="M58" s="8"/>
      <c r="N58" s="8"/>
      <c r="O58" s="116"/>
    </row>
    <row r="59" spans="1:15" x14ac:dyDescent="0.3">
      <c r="A59" s="79"/>
      <c r="B59" s="15">
        <v>9</v>
      </c>
      <c r="C59" s="8"/>
      <c r="D59" s="8"/>
      <c r="E59" s="8"/>
      <c r="F59" s="8"/>
      <c r="G59" s="8"/>
      <c r="H59" s="99"/>
      <c r="I59" s="102"/>
      <c r="J59" s="105"/>
      <c r="K59" s="108"/>
      <c r="L59" s="99"/>
      <c r="M59" s="8"/>
      <c r="N59" s="8"/>
      <c r="O59" s="116"/>
    </row>
    <row r="60" spans="1:15" x14ac:dyDescent="0.3">
      <c r="A60" s="79"/>
      <c r="B60" s="25">
        <v>10</v>
      </c>
      <c r="C60" s="8"/>
      <c r="D60" s="8"/>
      <c r="E60" s="8"/>
      <c r="F60" s="8"/>
      <c r="G60" s="8"/>
      <c r="H60" s="100"/>
      <c r="I60" s="103"/>
      <c r="J60" s="106"/>
      <c r="K60" s="109"/>
      <c r="L60" s="100"/>
      <c r="M60" s="8"/>
      <c r="N60" s="8"/>
      <c r="O60" s="116"/>
    </row>
    <row r="61" spans="1:15" x14ac:dyDescent="0.3">
      <c r="A61" s="10"/>
      <c r="B61" s="15">
        <v>11</v>
      </c>
      <c r="C61" s="26"/>
      <c r="D61" s="26"/>
      <c r="E61" s="26"/>
      <c r="F61" s="26"/>
      <c r="G61" s="26"/>
      <c r="H61" s="10"/>
      <c r="I61" s="58"/>
      <c r="J61" s="6"/>
      <c r="K61" s="8"/>
      <c r="L61" s="6"/>
      <c r="M61" s="26"/>
      <c r="N61" s="26"/>
      <c r="O61" s="116"/>
    </row>
    <row r="62" spans="1:15" x14ac:dyDescent="0.3">
      <c r="A62" s="10"/>
      <c r="B62" s="25">
        <v>12</v>
      </c>
      <c r="C62" s="26"/>
      <c r="D62" s="26"/>
      <c r="E62" s="26"/>
      <c r="F62" s="26"/>
      <c r="G62" s="26"/>
      <c r="H62" s="10"/>
      <c r="I62" s="58"/>
      <c r="J62" s="6"/>
      <c r="K62" s="8"/>
      <c r="L62" s="6"/>
      <c r="M62" s="26"/>
      <c r="N62" s="26"/>
      <c r="O62" s="116"/>
    </row>
    <row r="63" spans="1:15" x14ac:dyDescent="0.3">
      <c r="A63" s="10"/>
      <c r="B63" s="15">
        <v>13</v>
      </c>
      <c r="C63" s="26"/>
      <c r="D63" s="26"/>
      <c r="E63" s="26"/>
      <c r="F63" s="26"/>
      <c r="G63" s="26"/>
      <c r="H63" s="10"/>
      <c r="I63" s="58"/>
      <c r="J63" s="6"/>
      <c r="K63" s="8"/>
      <c r="L63" s="6"/>
      <c r="M63" s="26"/>
      <c r="N63" s="26"/>
      <c r="O63" s="116"/>
    </row>
    <row r="64" spans="1:15" x14ac:dyDescent="0.3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</sheetData>
  <mergeCells count="75">
    <mergeCell ref="O51:O63"/>
    <mergeCell ref="A56:A60"/>
    <mergeCell ref="H56:H60"/>
    <mergeCell ref="I56:I60"/>
    <mergeCell ref="J56:J60"/>
    <mergeCell ref="K56:K60"/>
    <mergeCell ref="A51:A55"/>
    <mergeCell ref="H51:H55"/>
    <mergeCell ref="I51:I55"/>
    <mergeCell ref="J51:J55"/>
    <mergeCell ref="K51:K55"/>
    <mergeCell ref="L51:L60"/>
    <mergeCell ref="L49:L50"/>
    <mergeCell ref="A45:A47"/>
    <mergeCell ref="H45:H48"/>
    <mergeCell ref="I45:I47"/>
    <mergeCell ref="J45:J48"/>
    <mergeCell ref="K45:K48"/>
    <mergeCell ref="L45:L48"/>
    <mergeCell ref="A49:A50"/>
    <mergeCell ref="H49:H50"/>
    <mergeCell ref="I49:I50"/>
    <mergeCell ref="J49:J50"/>
    <mergeCell ref="K49:K50"/>
    <mergeCell ref="L42:L44"/>
    <mergeCell ref="A38:A41"/>
    <mergeCell ref="H38:H41"/>
    <mergeCell ref="I38:I41"/>
    <mergeCell ref="J38:J41"/>
    <mergeCell ref="K38:K41"/>
    <mergeCell ref="L38:L41"/>
    <mergeCell ref="A42:A44"/>
    <mergeCell ref="H42:H44"/>
    <mergeCell ref="I42:I44"/>
    <mergeCell ref="J42:J44"/>
    <mergeCell ref="K42:K44"/>
    <mergeCell ref="I27:I33"/>
    <mergeCell ref="J27:J33"/>
    <mergeCell ref="K27:K33"/>
    <mergeCell ref="L36:L37"/>
    <mergeCell ref="A34:A35"/>
    <mergeCell ref="H34:H35"/>
    <mergeCell ref="I34:I35"/>
    <mergeCell ref="J34:J35"/>
    <mergeCell ref="K34:K35"/>
    <mergeCell ref="L34:L35"/>
    <mergeCell ref="A36:A37"/>
    <mergeCell ref="H36:H37"/>
    <mergeCell ref="I36:I37"/>
    <mergeCell ref="J36:J37"/>
    <mergeCell ref="K36:K37"/>
    <mergeCell ref="L27:L33"/>
    <mergeCell ref="O7:O18"/>
    <mergeCell ref="A19:A26"/>
    <mergeCell ref="H19:H26"/>
    <mergeCell ref="I19:I26"/>
    <mergeCell ref="J19:J26"/>
    <mergeCell ref="K19:K26"/>
    <mergeCell ref="L19:L26"/>
    <mergeCell ref="A7:A18"/>
    <mergeCell ref="H7:H18"/>
    <mergeCell ref="I7:I18"/>
    <mergeCell ref="J7:J18"/>
    <mergeCell ref="K7:K18"/>
    <mergeCell ref="L7:L18"/>
    <mergeCell ref="A27:A33"/>
    <mergeCell ref="H27:H33"/>
    <mergeCell ref="A1:L1"/>
    <mergeCell ref="A2:L2"/>
    <mergeCell ref="A4:A6"/>
    <mergeCell ref="H4:H6"/>
    <mergeCell ref="I4:I6"/>
    <mergeCell ref="J4:J6"/>
    <mergeCell ref="K4:K6"/>
    <mergeCell ref="L4:L6"/>
  </mergeCells>
  <pageMargins left="0.19685039370078741" right="0.19685039370078741" top="0.19685039370078741" bottom="0.19685039370078741" header="0" footer="0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5</vt:i4>
      </vt:variant>
      <vt:variant>
        <vt:lpstr>Καθορισμένες περιοχές</vt:lpstr>
      </vt:variant>
      <vt:variant>
        <vt:i4>5</vt:i4>
      </vt:variant>
    </vt:vector>
  </HeadingPairs>
  <TitlesOfParts>
    <vt:vector size="10" baseType="lpstr">
      <vt:lpstr>Α ΛΥΚΕΙΟΥ</vt:lpstr>
      <vt:lpstr>B ΛΥΚΕΙΟΥ </vt:lpstr>
      <vt:lpstr>Γ ΛΥΚΕΙΟΥ  </vt:lpstr>
      <vt:lpstr>ΠΑΡΟΝΤΕΣ ΕΚΠΑΙΔΕΥΤΙΚΟΙ</vt:lpstr>
      <vt:lpstr>ΕΚΠΑΙΔΕΥΤΙΚΟΙ ΜΕ ΟΡΓΑΝΙΚΗ ΘΕΣΗ </vt:lpstr>
      <vt:lpstr>'B ΛΥΚΕΙΟΥ '!Print_Area</vt:lpstr>
      <vt:lpstr>'Α ΛΥΚΕΙΟΥ'!Print_Area</vt:lpstr>
      <vt:lpstr>'Γ ΛΥΚΕΙΟΥ  '!Print_Area</vt:lpstr>
      <vt:lpstr>'ΕΚΠΑΙΔΕΥΤΙΚΟΙ ΜΕ ΟΡΓΑΝΙΚΗ ΘΕΣΗ '!Print_Area</vt:lpstr>
      <vt:lpstr>'ΠΑΡΟΝΤΕΣ ΕΚΠΑΙΔΕΥΤΙΚΟΙ'!Print_Area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banias</dc:creator>
  <cp:lastModifiedBy>george banias</cp:lastModifiedBy>
  <cp:lastPrinted>2016-08-23T21:53:59Z</cp:lastPrinted>
  <dcterms:created xsi:type="dcterms:W3CDTF">2016-08-22T20:19:26Z</dcterms:created>
  <dcterms:modified xsi:type="dcterms:W3CDTF">2017-05-23T11:39:16Z</dcterms:modified>
</cp:coreProperties>
</file>