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120" yWindow="15" windowWidth="15135" windowHeight="8025" tabRatio="483"/>
  </bookViews>
  <sheets>
    <sheet name="A1" sheetId="28" r:id="rId1"/>
  </sheets>
  <definedNames>
    <definedName name="_xlnm._FilterDatabase" localSheetId="0" hidden="1">'A1'!$B$5:$F$11</definedName>
    <definedName name="_xlnm.Print_Area" localSheetId="0">'A1'!$A$1:$AP$205</definedName>
    <definedName name="_xlnm.Print_Titles" localSheetId="0">'A1'!$1:$3</definedName>
  </definedNames>
  <calcPr calcId="125725"/>
</workbook>
</file>

<file path=xl/calcChain.xml><?xml version="1.0" encoding="utf-8"?>
<calcChain xmlns="http://schemas.openxmlformats.org/spreadsheetml/2006/main">
  <c r="BC8" i="2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B306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BA107"/>
  <c r="BA108"/>
  <c r="BA109"/>
  <c r="BA110"/>
  <c r="BA111"/>
  <c r="BA112"/>
  <c r="BA113"/>
  <c r="BA114"/>
  <c r="BA115"/>
  <c r="BA116"/>
  <c r="BA117"/>
  <c r="BA118"/>
  <c r="BA119"/>
  <c r="BA120"/>
  <c r="BA121"/>
  <c r="BA122"/>
  <c r="BA123"/>
  <c r="BA124"/>
  <c r="BA125"/>
  <c r="BA126"/>
  <c r="BA127"/>
  <c r="BA128"/>
  <c r="BA129"/>
  <c r="BA130"/>
  <c r="BA131"/>
  <c r="BA132"/>
  <c r="BA133"/>
  <c r="BA134"/>
  <c r="BA135"/>
  <c r="BA136"/>
  <c r="BA137"/>
  <c r="BA138"/>
  <c r="BA139"/>
  <c r="BA140"/>
  <c r="BA141"/>
  <c r="BA142"/>
  <c r="BA143"/>
  <c r="BA144"/>
  <c r="BA145"/>
  <c r="BA146"/>
  <c r="BA147"/>
  <c r="BA148"/>
  <c r="BA149"/>
  <c r="BA150"/>
  <c r="BA151"/>
  <c r="BA152"/>
  <c r="BA153"/>
  <c r="BA154"/>
  <c r="BA155"/>
  <c r="BA156"/>
  <c r="BA157"/>
  <c r="BA158"/>
  <c r="BA159"/>
  <c r="BA160"/>
  <c r="BA161"/>
  <c r="BA162"/>
  <c r="BA163"/>
  <c r="BA164"/>
  <c r="BA165"/>
  <c r="BA166"/>
  <c r="BA167"/>
  <c r="BA168"/>
  <c r="BA169"/>
  <c r="BA170"/>
  <c r="BA171"/>
  <c r="BA172"/>
  <c r="BA173"/>
  <c r="BA174"/>
  <c r="BA175"/>
  <c r="BA176"/>
  <c r="BA177"/>
  <c r="BA178"/>
  <c r="BA179"/>
  <c r="BA180"/>
  <c r="BA181"/>
  <c r="BA182"/>
  <c r="BA183"/>
  <c r="BA184"/>
  <c r="BA185"/>
  <c r="BA186"/>
  <c r="BA187"/>
  <c r="BA188"/>
  <c r="BA189"/>
  <c r="BA190"/>
  <c r="BA191"/>
  <c r="BA192"/>
  <c r="BA193"/>
  <c r="BA194"/>
  <c r="BA195"/>
  <c r="BA196"/>
  <c r="BA197"/>
  <c r="BA198"/>
  <c r="BA199"/>
  <c r="BA200"/>
  <c r="BA201"/>
  <c r="BA202"/>
  <c r="BA203"/>
  <c r="BA204"/>
  <c r="BA205"/>
  <c r="BA206"/>
  <c r="BA207"/>
  <c r="BA208"/>
  <c r="BA209"/>
  <c r="BA210"/>
  <c r="BA211"/>
  <c r="BA212"/>
  <c r="BA213"/>
  <c r="BA214"/>
  <c r="BA215"/>
  <c r="BA216"/>
  <c r="BA217"/>
  <c r="BA218"/>
  <c r="BA219"/>
  <c r="BA220"/>
  <c r="BA221"/>
  <c r="BA222"/>
  <c r="BA223"/>
  <c r="BA224"/>
  <c r="BA225"/>
  <c r="BA226"/>
  <c r="BA227"/>
  <c r="BA228"/>
  <c r="BA229"/>
  <c r="BA230"/>
  <c r="BA231"/>
  <c r="BA232"/>
  <c r="BA233"/>
  <c r="BA234"/>
  <c r="BA235"/>
  <c r="BA236"/>
  <c r="BA237"/>
  <c r="BA238"/>
  <c r="BA239"/>
  <c r="BA240"/>
  <c r="BA241"/>
  <c r="BA242"/>
  <c r="BA243"/>
  <c r="BA244"/>
  <c r="BA245"/>
  <c r="BA246"/>
  <c r="BA247"/>
  <c r="BA248"/>
  <c r="BA249"/>
  <c r="BA250"/>
  <c r="BA251"/>
  <c r="BA252"/>
  <c r="BA253"/>
  <c r="BA254"/>
  <c r="BA255"/>
  <c r="BA256"/>
  <c r="BA257"/>
  <c r="BA258"/>
  <c r="BA259"/>
  <c r="BA260"/>
  <c r="BA261"/>
  <c r="BA262"/>
  <c r="BA263"/>
  <c r="BA264"/>
  <c r="BA265"/>
  <c r="BA266"/>
  <c r="BA267"/>
  <c r="BA268"/>
  <c r="BA269"/>
  <c r="BA270"/>
  <c r="BA271"/>
  <c r="BA272"/>
  <c r="BA273"/>
  <c r="BA274"/>
  <c r="BA275"/>
  <c r="BA276"/>
  <c r="BA277"/>
  <c r="BA278"/>
  <c r="BA279"/>
  <c r="BA280"/>
  <c r="BA281"/>
  <c r="BA282"/>
  <c r="BA283"/>
  <c r="BA284"/>
  <c r="BA285"/>
  <c r="BA286"/>
  <c r="BA287"/>
  <c r="BA288"/>
  <c r="BA289"/>
  <c r="BA290"/>
  <c r="BA291"/>
  <c r="BA292"/>
  <c r="BA293"/>
  <c r="BA294"/>
  <c r="BA295"/>
  <c r="BA296"/>
  <c r="BA297"/>
  <c r="BA298"/>
  <c r="BA299"/>
  <c r="BA300"/>
  <c r="BA301"/>
  <c r="BA302"/>
  <c r="BA303"/>
  <c r="BA304"/>
  <c r="BA305"/>
  <c r="BA306"/>
  <c r="BA7"/>
  <c r="AY7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Z107"/>
  <c r="AZ108"/>
  <c r="AZ109"/>
  <c r="AZ110"/>
  <c r="AZ111"/>
  <c r="AZ112"/>
  <c r="AZ113"/>
  <c r="AZ114"/>
  <c r="AZ115"/>
  <c r="AZ116"/>
  <c r="AZ117"/>
  <c r="AZ118"/>
  <c r="AZ119"/>
  <c r="AZ120"/>
  <c r="AZ121"/>
  <c r="AZ122"/>
  <c r="AZ123"/>
  <c r="AZ124"/>
  <c r="AZ125"/>
  <c r="AZ126"/>
  <c r="AZ127"/>
  <c r="AZ128"/>
  <c r="AZ129"/>
  <c r="AZ130"/>
  <c r="AZ131"/>
  <c r="AZ132"/>
  <c r="AZ133"/>
  <c r="AZ134"/>
  <c r="AZ135"/>
  <c r="AZ136"/>
  <c r="AZ137"/>
  <c r="AZ138"/>
  <c r="AZ139"/>
  <c r="AZ140"/>
  <c r="AZ141"/>
  <c r="AZ142"/>
  <c r="AZ143"/>
  <c r="AZ144"/>
  <c r="AZ145"/>
  <c r="AZ146"/>
  <c r="AZ147"/>
  <c r="AZ148"/>
  <c r="AZ149"/>
  <c r="AZ150"/>
  <c r="AZ151"/>
  <c r="AZ152"/>
  <c r="AZ153"/>
  <c r="AZ154"/>
  <c r="AZ155"/>
  <c r="AZ156"/>
  <c r="AZ157"/>
  <c r="AZ158"/>
  <c r="AZ159"/>
  <c r="AZ160"/>
  <c r="AZ161"/>
  <c r="AZ162"/>
  <c r="AZ163"/>
  <c r="AZ164"/>
  <c r="AZ165"/>
  <c r="AZ166"/>
  <c r="AZ167"/>
  <c r="AZ168"/>
  <c r="AZ169"/>
  <c r="AZ170"/>
  <c r="AZ171"/>
  <c r="AZ172"/>
  <c r="AZ173"/>
  <c r="AZ174"/>
  <c r="AZ175"/>
  <c r="AZ176"/>
  <c r="AZ177"/>
  <c r="AZ178"/>
  <c r="AZ179"/>
  <c r="AZ180"/>
  <c r="AZ181"/>
  <c r="AZ182"/>
  <c r="AZ183"/>
  <c r="AZ184"/>
  <c r="AZ185"/>
  <c r="AZ186"/>
  <c r="AZ187"/>
  <c r="AZ188"/>
  <c r="AZ189"/>
  <c r="AZ190"/>
  <c r="AZ191"/>
  <c r="AZ192"/>
  <c r="AZ193"/>
  <c r="AZ194"/>
  <c r="AZ195"/>
  <c r="AZ196"/>
  <c r="AZ197"/>
  <c r="AZ198"/>
  <c r="AZ199"/>
  <c r="AZ200"/>
  <c r="AZ201"/>
  <c r="AZ202"/>
  <c r="AZ203"/>
  <c r="AZ204"/>
  <c r="AZ205"/>
  <c r="AZ206"/>
  <c r="AZ207"/>
  <c r="AZ208"/>
  <c r="AZ209"/>
  <c r="AZ210"/>
  <c r="AZ211"/>
  <c r="AZ212"/>
  <c r="AZ213"/>
  <c r="AZ214"/>
  <c r="AZ215"/>
  <c r="AZ216"/>
  <c r="AZ217"/>
  <c r="AZ218"/>
  <c r="AZ219"/>
  <c r="AZ220"/>
  <c r="AZ221"/>
  <c r="AZ222"/>
  <c r="AZ223"/>
  <c r="AZ224"/>
  <c r="AZ225"/>
  <c r="AZ226"/>
  <c r="AZ227"/>
  <c r="AZ228"/>
  <c r="AZ229"/>
  <c r="AZ230"/>
  <c r="AZ231"/>
  <c r="AZ232"/>
  <c r="AZ233"/>
  <c r="AZ234"/>
  <c r="AZ235"/>
  <c r="AZ236"/>
  <c r="AZ237"/>
  <c r="AZ238"/>
  <c r="AZ239"/>
  <c r="AZ240"/>
  <c r="AZ241"/>
  <c r="AZ242"/>
  <c r="AZ243"/>
  <c r="AZ244"/>
  <c r="AZ245"/>
  <c r="AZ246"/>
  <c r="AZ247"/>
  <c r="AZ248"/>
  <c r="AZ249"/>
  <c r="AZ250"/>
  <c r="AZ251"/>
  <c r="AZ252"/>
  <c r="AZ253"/>
  <c r="AZ254"/>
  <c r="AZ255"/>
  <c r="AZ256"/>
  <c r="AZ257"/>
  <c r="AZ258"/>
  <c r="AZ259"/>
  <c r="AZ260"/>
  <c r="AZ261"/>
  <c r="AZ262"/>
  <c r="AZ263"/>
  <c r="AZ264"/>
  <c r="AZ265"/>
  <c r="AZ266"/>
  <c r="AZ267"/>
  <c r="AZ268"/>
  <c r="AZ269"/>
  <c r="AZ270"/>
  <c r="AZ271"/>
  <c r="AZ272"/>
  <c r="AZ273"/>
  <c r="AZ274"/>
  <c r="AZ275"/>
  <c r="AZ276"/>
  <c r="AZ277"/>
  <c r="AZ278"/>
  <c r="AZ279"/>
  <c r="AZ280"/>
  <c r="AZ281"/>
  <c r="AZ282"/>
  <c r="AZ283"/>
  <c r="AZ284"/>
  <c r="AZ285"/>
  <c r="AZ286"/>
  <c r="AZ287"/>
  <c r="AZ288"/>
  <c r="AZ289"/>
  <c r="AZ290"/>
  <c r="AZ291"/>
  <c r="AZ292"/>
  <c r="AZ293"/>
  <c r="AZ294"/>
  <c r="AZ295"/>
  <c r="AZ296"/>
  <c r="AZ297"/>
  <c r="AZ298"/>
  <c r="AZ299"/>
  <c r="AZ300"/>
  <c r="AZ301"/>
  <c r="AZ302"/>
  <c r="AZ303"/>
  <c r="AZ304"/>
  <c r="AZ305"/>
  <c r="AZ306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Y107"/>
  <c r="AY108"/>
  <c r="AY109"/>
  <c r="AY110"/>
  <c r="AY111"/>
  <c r="AY112"/>
  <c r="AY113"/>
  <c r="AY114"/>
  <c r="AY115"/>
  <c r="AY116"/>
  <c r="AY117"/>
  <c r="AY118"/>
  <c r="AY119"/>
  <c r="AY120"/>
  <c r="AY121"/>
  <c r="AY122"/>
  <c r="AY123"/>
  <c r="AY124"/>
  <c r="AY125"/>
  <c r="AY126"/>
  <c r="AY127"/>
  <c r="AY128"/>
  <c r="AY129"/>
  <c r="AY130"/>
  <c r="AY131"/>
  <c r="AY132"/>
  <c r="AY133"/>
  <c r="AY134"/>
  <c r="AY135"/>
  <c r="AY136"/>
  <c r="AY137"/>
  <c r="AY138"/>
  <c r="AY139"/>
  <c r="AY140"/>
  <c r="AY141"/>
  <c r="AY142"/>
  <c r="AY143"/>
  <c r="AY144"/>
  <c r="AY145"/>
  <c r="AY146"/>
  <c r="AY147"/>
  <c r="AY148"/>
  <c r="AY149"/>
  <c r="AY150"/>
  <c r="AY151"/>
  <c r="AY152"/>
  <c r="AY153"/>
  <c r="AY154"/>
  <c r="AY155"/>
  <c r="AY156"/>
  <c r="AY157"/>
  <c r="AY158"/>
  <c r="AY159"/>
  <c r="AY160"/>
  <c r="AY161"/>
  <c r="AY162"/>
  <c r="AY163"/>
  <c r="AY164"/>
  <c r="AY165"/>
  <c r="AY166"/>
  <c r="AY167"/>
  <c r="AY168"/>
  <c r="AY169"/>
  <c r="AY170"/>
  <c r="AY171"/>
  <c r="AY172"/>
  <c r="AY173"/>
  <c r="AY174"/>
  <c r="AY175"/>
  <c r="AY176"/>
  <c r="AY177"/>
  <c r="AY178"/>
  <c r="AY179"/>
  <c r="AY180"/>
  <c r="AY181"/>
  <c r="AY182"/>
  <c r="AY183"/>
  <c r="AY184"/>
  <c r="AY185"/>
  <c r="AY186"/>
  <c r="AY187"/>
  <c r="AY188"/>
  <c r="AY189"/>
  <c r="AY190"/>
  <c r="AY191"/>
  <c r="AY192"/>
  <c r="AY193"/>
  <c r="AY194"/>
  <c r="AY195"/>
  <c r="AY196"/>
  <c r="AY197"/>
  <c r="AY198"/>
  <c r="AY199"/>
  <c r="AY200"/>
  <c r="AY201"/>
  <c r="AY202"/>
  <c r="AY203"/>
  <c r="AY204"/>
  <c r="AY205"/>
  <c r="AY206"/>
  <c r="AY207"/>
  <c r="AY208"/>
  <c r="AY209"/>
  <c r="AY210"/>
  <c r="AY211"/>
  <c r="AY212"/>
  <c r="AY213"/>
  <c r="AY214"/>
  <c r="AY215"/>
  <c r="AY216"/>
  <c r="AY217"/>
  <c r="AY218"/>
  <c r="AY219"/>
  <c r="AY220"/>
  <c r="AY221"/>
  <c r="AY222"/>
  <c r="AY223"/>
  <c r="AY224"/>
  <c r="AY225"/>
  <c r="AY226"/>
  <c r="AY227"/>
  <c r="AY228"/>
  <c r="AY229"/>
  <c r="AY230"/>
  <c r="AY231"/>
  <c r="AY232"/>
  <c r="AY233"/>
  <c r="AY234"/>
  <c r="AY235"/>
  <c r="AY236"/>
  <c r="AY237"/>
  <c r="AY238"/>
  <c r="AY239"/>
  <c r="AY240"/>
  <c r="AY241"/>
  <c r="AY242"/>
  <c r="AY243"/>
  <c r="AY244"/>
  <c r="AY245"/>
  <c r="AY246"/>
  <c r="AY247"/>
  <c r="AY248"/>
  <c r="AY249"/>
  <c r="AY250"/>
  <c r="AY251"/>
  <c r="AY252"/>
  <c r="AY253"/>
  <c r="AY254"/>
  <c r="AY255"/>
  <c r="AY256"/>
  <c r="AY257"/>
  <c r="AY258"/>
  <c r="AY259"/>
  <c r="AY260"/>
  <c r="AY261"/>
  <c r="AY262"/>
  <c r="AY263"/>
  <c r="AY264"/>
  <c r="AY265"/>
  <c r="AY266"/>
  <c r="AY267"/>
  <c r="AY268"/>
  <c r="AY269"/>
  <c r="AY270"/>
  <c r="AY271"/>
  <c r="AY272"/>
  <c r="AY273"/>
  <c r="AY274"/>
  <c r="AY275"/>
  <c r="AY276"/>
  <c r="AY277"/>
  <c r="AY278"/>
  <c r="AY279"/>
  <c r="AY280"/>
  <c r="AY281"/>
  <c r="AY282"/>
  <c r="AY283"/>
  <c r="AY284"/>
  <c r="AY285"/>
  <c r="AY286"/>
  <c r="AY287"/>
  <c r="AY288"/>
  <c r="AY289"/>
  <c r="AY290"/>
  <c r="AY291"/>
  <c r="AY292"/>
  <c r="AY293"/>
  <c r="AY294"/>
  <c r="AY295"/>
  <c r="AY296"/>
  <c r="AY297"/>
  <c r="AY298"/>
  <c r="AY299"/>
  <c r="AY300"/>
  <c r="AY301"/>
  <c r="AY302"/>
  <c r="AY303"/>
  <c r="AY304"/>
  <c r="AY305"/>
  <c r="AY306"/>
  <c r="S77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AO6"/>
  <c r="AO38" s="1"/>
  <c r="AN6"/>
  <c r="AM6"/>
  <c r="AM38" s="1"/>
  <c r="AL6"/>
  <c r="AK6"/>
  <c r="AK38" s="1"/>
  <c r="AJ6"/>
  <c r="AJ38" s="1"/>
  <c r="AI6"/>
  <c r="AI38" s="1"/>
  <c r="AH6"/>
  <c r="AG6"/>
  <c r="AG38" s="1"/>
  <c r="AF6"/>
  <c r="AF38" s="1"/>
  <c r="AE6"/>
  <c r="AE38" s="1"/>
  <c r="AD6"/>
  <c r="AC6"/>
  <c r="AC38" s="1"/>
  <c r="AB6"/>
  <c r="AA6"/>
  <c r="AA38" s="1"/>
  <c r="Z6"/>
  <c r="Z38" s="1"/>
  <c r="Y6"/>
  <c r="Y38" s="1"/>
  <c r="X6"/>
  <c r="T6"/>
  <c r="Q6"/>
  <c r="P6"/>
  <c r="O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6"/>
  <c r="AL38" l="1"/>
  <c r="X38"/>
  <c r="AN38"/>
  <c r="AH38"/>
  <c r="AP34"/>
  <c r="AD38"/>
  <c r="AP18"/>
  <c r="AP26"/>
  <c r="AB38"/>
  <c r="AP10"/>
  <c r="AP14"/>
  <c r="AP22"/>
  <c r="AP30"/>
  <c r="AP7"/>
  <c r="AP8"/>
  <c r="AP9"/>
  <c r="AP11"/>
  <c r="AP12"/>
  <c r="AP13"/>
  <c r="AP15"/>
  <c r="AP16"/>
  <c r="AP17"/>
  <c r="AP20"/>
  <c r="AP21"/>
  <c r="AP23"/>
  <c r="AP24"/>
  <c r="AP25"/>
  <c r="AP27"/>
  <c r="AP28"/>
  <c r="AP29"/>
  <c r="AP31"/>
  <c r="AP32"/>
  <c r="AP33"/>
  <c r="AP35"/>
  <c r="AP36"/>
  <c r="AP37"/>
  <c r="AP19"/>
  <c r="AP6"/>
  <c r="R7"/>
  <c r="S7" s="1"/>
  <c r="R8"/>
  <c r="S8" s="1"/>
  <c r="R9"/>
  <c r="S9" s="1"/>
  <c r="R10"/>
  <c r="S10" s="1"/>
  <c r="R11"/>
  <c r="S11" s="1"/>
  <c r="R12"/>
  <c r="S12" s="1"/>
  <c r="R13"/>
  <c r="S13" s="1"/>
  <c r="R14"/>
  <c r="S14" s="1"/>
  <c r="R15"/>
  <c r="S15" s="1"/>
  <c r="R16"/>
  <c r="S16" s="1"/>
  <c r="R17"/>
  <c r="S17" s="1"/>
  <c r="R18"/>
  <c r="S18" s="1"/>
  <c r="R19"/>
  <c r="S19" s="1"/>
  <c r="R20"/>
  <c r="S20" s="1"/>
  <c r="R21"/>
  <c r="S21" s="1"/>
  <c r="R22"/>
  <c r="S22" s="1"/>
  <c r="R23"/>
  <c r="S23" s="1"/>
  <c r="R24"/>
  <c r="S24" s="1"/>
  <c r="R25"/>
  <c r="S25" s="1"/>
  <c r="R26"/>
  <c r="S26" s="1"/>
  <c r="R27"/>
  <c r="S27" s="1"/>
  <c r="R28"/>
  <c r="S28" s="1"/>
  <c r="R29"/>
  <c r="S29" s="1"/>
  <c r="R30"/>
  <c r="S30" s="1"/>
  <c r="R31"/>
  <c r="S31" s="1"/>
  <c r="R33"/>
  <c r="S33" s="1"/>
  <c r="L78"/>
  <c r="N78"/>
  <c r="P78"/>
  <c r="R78"/>
  <c r="T65"/>
  <c r="T67"/>
  <c r="T69"/>
  <c r="T71"/>
  <c r="T73"/>
  <c r="T75"/>
  <c r="T77"/>
  <c r="R6"/>
  <c r="S6" s="1"/>
  <c r="K78"/>
  <c r="M78"/>
  <c r="O78"/>
  <c r="Q78"/>
  <c r="S78"/>
  <c r="R34"/>
  <c r="S34" s="1"/>
  <c r="R35"/>
  <c r="S35" s="1"/>
  <c r="R36"/>
  <c r="S36" s="1"/>
  <c r="R37"/>
  <c r="S37" s="1"/>
  <c r="T48"/>
  <c r="T50"/>
  <c r="T52"/>
  <c r="T54"/>
  <c r="T56"/>
  <c r="T58"/>
  <c r="T60"/>
  <c r="T62"/>
  <c r="T64"/>
  <c r="T66"/>
  <c r="T68"/>
  <c r="T72"/>
  <c r="T74"/>
  <c r="T76"/>
  <c r="T47"/>
  <c r="T49"/>
  <c r="T51"/>
  <c r="T53"/>
  <c r="T55"/>
  <c r="T57"/>
  <c r="T59"/>
  <c r="T61"/>
  <c r="T63"/>
  <c r="T70"/>
  <c r="R32"/>
  <c r="S32" s="1"/>
  <c r="T46"/>
  <c r="AP38" l="1"/>
  <c r="T78"/>
</calcChain>
</file>

<file path=xl/sharedStrings.xml><?xml version="1.0" encoding="utf-8"?>
<sst xmlns="http://schemas.openxmlformats.org/spreadsheetml/2006/main" count="225" uniqueCount="98">
  <si>
    <t>1η</t>
  </si>
  <si>
    <t>2η</t>
  </si>
  <si>
    <t>3η</t>
  </si>
  <si>
    <t>4η</t>
  </si>
  <si>
    <t>5η</t>
  </si>
  <si>
    <t>6η</t>
  </si>
  <si>
    <t>7η</t>
  </si>
  <si>
    <t xml:space="preserve">2η </t>
  </si>
  <si>
    <t xml:space="preserve">5η </t>
  </si>
  <si>
    <t>Ιαν</t>
  </si>
  <si>
    <t>Σεπ</t>
  </si>
  <si>
    <t>Οκτ</t>
  </si>
  <si>
    <t>Νοε</t>
  </si>
  <si>
    <t>Δεκ</t>
  </si>
  <si>
    <t>Φεβ</t>
  </si>
  <si>
    <t>Μαρ</t>
  </si>
  <si>
    <t>Απρ</t>
  </si>
  <si>
    <t>Μαϊ</t>
  </si>
  <si>
    <t>αποβολή</t>
  </si>
  <si>
    <t>άλλη</t>
  </si>
  <si>
    <t>α/α</t>
  </si>
  <si>
    <t>Μήνας</t>
  </si>
  <si>
    <t>Ημέρα</t>
  </si>
  <si>
    <t>Ώρα</t>
  </si>
  <si>
    <t>Καθηγητής</t>
  </si>
  <si>
    <t>Ιουν</t>
  </si>
  <si>
    <t>Ιουλ</t>
  </si>
  <si>
    <t>Αυγ</t>
  </si>
  <si>
    <t>Ονοματεπώνυμο</t>
  </si>
  <si>
    <t>Μαθητής</t>
  </si>
  <si>
    <t>Πλήθος απουσιών / διδακτική ώρα</t>
  </si>
  <si>
    <t>Πλήθος απουσιών / μήνα</t>
  </si>
  <si>
    <t>Γεν.συν.</t>
  </si>
  <si>
    <t>Συμπλ. 4αδες</t>
  </si>
  <si>
    <t>Αποβολές</t>
  </si>
  <si>
    <t>Πλήθος απουσιών / Εκπαιδευτικό</t>
  </si>
  <si>
    <t>Γεν. συν.</t>
  </si>
  <si>
    <t>ΠΑΡΑΚΟΛΟΥΘΗΣΗ ΑΠΟΥΣΙΩΝ ΠΟΙΝΟΛΟΓΙΟΥ</t>
  </si>
  <si>
    <t>Καταγραφή κάθε απουσίας που είναι στο ποινολόγιο</t>
  </si>
  <si>
    <t>Τιμωρία με την συμπλ. 4αδας</t>
  </si>
  <si>
    <t>Συν. Απουσ. Καθηγ.</t>
  </si>
  <si>
    <t>Καθηγητές</t>
  </si>
  <si>
    <t>Μαθητές</t>
  </si>
  <si>
    <t>Μήνες</t>
  </si>
  <si>
    <t>Ημέρες</t>
  </si>
  <si>
    <t>Ώρες διδ.</t>
  </si>
  <si>
    <t>Τιμωρία</t>
  </si>
  <si>
    <t>Γενικό σύνολο/Μήνα</t>
  </si>
  <si>
    <t>Γεωργιάδου</t>
  </si>
  <si>
    <t>Αυγουστή</t>
  </si>
  <si>
    <t>Καρούτσου</t>
  </si>
  <si>
    <t>Μουζά</t>
  </si>
  <si>
    <t>Παυλίδου</t>
  </si>
  <si>
    <t>Πρόβατος</t>
  </si>
  <si>
    <t>Σύρμου</t>
  </si>
  <si>
    <t>Μικρομανώλης</t>
  </si>
  <si>
    <t>Τσιτσιριδάκη</t>
  </si>
  <si>
    <t>Μάκαρη</t>
  </si>
  <si>
    <t>Δημητρακοπούλου</t>
  </si>
  <si>
    <t>Γερμανικής</t>
  </si>
  <si>
    <t>Μαμαρέλης</t>
  </si>
  <si>
    <t>Παπαβασιλείου</t>
  </si>
  <si>
    <t>Τετράδη</t>
  </si>
  <si>
    <t>Λάμψας</t>
  </si>
  <si>
    <t>Πέντσας</t>
  </si>
  <si>
    <t>Ντίνα</t>
  </si>
  <si>
    <t>Αδελφουλάκου Αικατερίνη</t>
  </si>
  <si>
    <t>Αλαφάκη Δήμητρα</t>
  </si>
  <si>
    <t>Αντωνά Ελευθερία</t>
  </si>
  <si>
    <t>Αρφαράς Νικόλαος</t>
  </si>
  <si>
    <t>Αρχιμανδρίτης Θωμάς</t>
  </si>
  <si>
    <t>Γιορδαμνής Φώτιος-Τσαμπίκος</t>
  </si>
  <si>
    <t>Δημητράς Κωνσταντίνος</t>
  </si>
  <si>
    <t>Διακοβασιλείου Γεώργιος</t>
  </si>
  <si>
    <t>Διακουράκης Εμμανουήλ</t>
  </si>
  <si>
    <t>Έλενας Φίλιππος</t>
  </si>
  <si>
    <t>Ζενέλι Μάριολντ</t>
  </si>
  <si>
    <t>Ινακαβάντζε Σούλικο</t>
  </si>
  <si>
    <t>Καλαμαρά Αλίκη-Ειρήνη</t>
  </si>
  <si>
    <t>Καλαμαρά Στεργούλα-Μαρία</t>
  </si>
  <si>
    <t>Καλούδη Ραφαέλλα</t>
  </si>
  <si>
    <t>Κάμφωνα Παρασκευή-Μαρία</t>
  </si>
  <si>
    <t>Καππίρης Δημήτριος</t>
  </si>
  <si>
    <t>Κατσιδώνη Μαρία</t>
  </si>
  <si>
    <t>Κοτσάνης Σάββας</t>
  </si>
  <si>
    <t>Κουφαλλάκης Αντώνιος</t>
  </si>
  <si>
    <t>Κώστας Μιχαήλ</t>
  </si>
  <si>
    <t>Λάος Κωνσταντίνος-Γεώργιος</t>
  </si>
  <si>
    <t>Λυκουρέση Στυλιανή</t>
  </si>
  <si>
    <t>Μαριέττος Γεώργιος</t>
  </si>
  <si>
    <t>Μαριέττου Μαρία-Αικατερίνη</t>
  </si>
  <si>
    <t>Μάτσου Ελεονόρα</t>
  </si>
  <si>
    <t>Γεν. Σύνολο</t>
  </si>
  <si>
    <t>ΤΑΞΗ X, ΤΜΗΜΑ xx</t>
  </si>
  <si>
    <t>ΓΥΜΝΑΣΙΟ xxxxxxxxxxxx</t>
  </si>
  <si>
    <t>ΣΧΟΛΙΚΟ ΕΤΟΣ 000000000000</t>
  </si>
  <si>
    <t>ΣΧΟΛΙΚΟ ΕΤΟΣ 000000000</t>
  </si>
  <si>
    <t>ΓΥΜΝΑΣΙΟ xxxxxxxxxxxxxxxxx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</si>
</sst>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i/>
      <u/>
      <sz val="11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1" fillId="0" borderId="0" xfId="0" applyFont="1"/>
    <xf numFmtId="0" fontId="0" fillId="0" borderId="2" xfId="0" applyBorder="1"/>
    <xf numFmtId="0" fontId="0" fillId="0" borderId="6" xfId="0" applyBorder="1" applyAlignment="1">
      <alignment horizontal="right" vertical="top"/>
    </xf>
    <xf numFmtId="0" fontId="0" fillId="0" borderId="6" xfId="0" applyBorder="1"/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textRotation="90"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7" fillId="0" borderId="0" xfId="0" applyFont="1"/>
    <xf numFmtId="0" fontId="0" fillId="0" borderId="1" xfId="0" applyBorder="1" applyAlignment="1">
      <alignment horizontal="righ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textRotation="90"/>
    </xf>
    <xf numFmtId="0" fontId="3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textRotation="90"/>
    </xf>
    <xf numFmtId="0" fontId="1" fillId="4" borderId="6" xfId="0" applyFont="1" applyFill="1" applyBorder="1" applyAlignment="1">
      <alignment textRotation="90"/>
    </xf>
    <xf numFmtId="0" fontId="1" fillId="4" borderId="4" xfId="0" applyFont="1" applyFill="1" applyBorder="1" applyAlignment="1">
      <alignment horizontal="center" vertical="center" textRotation="90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textRotation="90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Κανονικό" xfId="0" builtinId="0"/>
  </cellStyles>
  <dxfs count="9">
    <dxf>
      <font>
        <b/>
        <i/>
        <strike val="0"/>
        <color rgb="FFC00000"/>
      </font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C2C28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306"/>
  <sheetViews>
    <sheetView showZeros="0" tabSelected="1" zoomScaleNormal="100" workbookViewId="0">
      <selection activeCell="F7" sqref="F7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28515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5703125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customWidth="1"/>
    <col min="46" max="46" width="33.85546875" customWidth="1"/>
    <col min="47" max="55" width="9.140625" customWidth="1"/>
  </cols>
  <sheetData>
    <row r="1" spans="1:55" ht="21">
      <c r="A1" s="44" t="s">
        <v>94</v>
      </c>
      <c r="B1" s="44"/>
      <c r="C1" s="44"/>
      <c r="D1" s="44"/>
      <c r="E1" s="44"/>
      <c r="F1" s="19" t="s">
        <v>95</v>
      </c>
      <c r="I1" s="22" t="s">
        <v>94</v>
      </c>
      <c r="K1" s="22"/>
      <c r="L1" s="22"/>
      <c r="M1" s="22"/>
      <c r="N1" s="22"/>
      <c r="O1" s="22"/>
      <c r="Q1" s="19" t="s">
        <v>96</v>
      </c>
      <c r="V1" s="22" t="s">
        <v>97</v>
      </c>
      <c r="AG1" s="19" t="s">
        <v>95</v>
      </c>
    </row>
    <row r="2" spans="1:55" ht="21">
      <c r="A2" s="44" t="s">
        <v>93</v>
      </c>
      <c r="B2" s="44"/>
      <c r="C2" s="44"/>
      <c r="D2" s="44"/>
      <c r="E2" s="44"/>
      <c r="I2" s="19" t="s">
        <v>93</v>
      </c>
      <c r="V2" s="19" t="s">
        <v>93</v>
      </c>
    </row>
    <row r="3" spans="1:55" ht="61.5" customHeight="1">
      <c r="B3" s="20" t="s">
        <v>37</v>
      </c>
      <c r="C3" s="21"/>
      <c r="D3" s="21"/>
      <c r="E3" s="21"/>
      <c r="F3" s="21"/>
      <c r="G3" s="21"/>
      <c r="H3" s="21"/>
      <c r="I3" s="21"/>
      <c r="J3" s="21"/>
    </row>
    <row r="4" spans="1:55" ht="19.5" thickBot="1">
      <c r="A4" s="9"/>
      <c r="B4" s="45" t="s">
        <v>38</v>
      </c>
      <c r="C4" s="46"/>
      <c r="D4" s="46"/>
      <c r="E4" s="46"/>
      <c r="F4" s="47"/>
      <c r="I4" s="9"/>
      <c r="J4" s="9"/>
      <c r="K4" s="45" t="s">
        <v>30</v>
      </c>
      <c r="L4" s="46"/>
      <c r="M4" s="46"/>
      <c r="N4" s="46"/>
      <c r="O4" s="46"/>
      <c r="P4" s="46"/>
      <c r="Q4" s="47"/>
      <c r="R4" s="9"/>
      <c r="S4" s="9"/>
      <c r="T4" s="9"/>
      <c r="X4" s="40" t="s">
        <v>35</v>
      </c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2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39</v>
      </c>
      <c r="I5" s="30" t="s">
        <v>20</v>
      </c>
      <c r="J5" s="31" t="s">
        <v>29</v>
      </c>
      <c r="K5" s="32" t="s">
        <v>0</v>
      </c>
      <c r="L5" s="32" t="s">
        <v>7</v>
      </c>
      <c r="M5" s="32" t="s">
        <v>2</v>
      </c>
      <c r="N5" s="32" t="s">
        <v>3</v>
      </c>
      <c r="O5" s="32" t="s">
        <v>8</v>
      </c>
      <c r="P5" s="32" t="s">
        <v>5</v>
      </c>
      <c r="Q5" s="32" t="s">
        <v>6</v>
      </c>
      <c r="R5" s="33" t="s">
        <v>32</v>
      </c>
      <c r="S5" s="34" t="s">
        <v>33</v>
      </c>
      <c r="T5" s="35" t="s">
        <v>34</v>
      </c>
      <c r="U5" s="7"/>
      <c r="V5" s="27" t="s">
        <v>20</v>
      </c>
      <c r="W5" s="28" t="s">
        <v>29</v>
      </c>
      <c r="X5" s="38" t="s">
        <v>48</v>
      </c>
      <c r="Y5" s="38" t="s">
        <v>49</v>
      </c>
      <c r="Z5" s="38" t="s">
        <v>50</v>
      </c>
      <c r="AA5" s="38" t="s">
        <v>51</v>
      </c>
      <c r="AB5" s="38" t="s">
        <v>52</v>
      </c>
      <c r="AC5" s="38" t="s">
        <v>53</v>
      </c>
      <c r="AD5" s="38" t="s">
        <v>54</v>
      </c>
      <c r="AE5" s="38" t="s">
        <v>55</v>
      </c>
      <c r="AF5" s="38" t="s">
        <v>56</v>
      </c>
      <c r="AG5" s="38" t="s">
        <v>57</v>
      </c>
      <c r="AH5" s="38" t="s">
        <v>58</v>
      </c>
      <c r="AI5" s="38" t="s">
        <v>59</v>
      </c>
      <c r="AJ5" s="38" t="s">
        <v>60</v>
      </c>
      <c r="AK5" s="38" t="s">
        <v>61</v>
      </c>
      <c r="AL5" s="38" t="s">
        <v>62</v>
      </c>
      <c r="AM5" s="38" t="s">
        <v>63</v>
      </c>
      <c r="AN5" s="38" t="s">
        <v>64</v>
      </c>
      <c r="AO5" s="38" t="s">
        <v>65</v>
      </c>
      <c r="AP5" s="29" t="s">
        <v>92</v>
      </c>
    </row>
    <row r="6" spans="1:55" ht="16.5" thickTop="1" thickBot="1">
      <c r="A6" s="3">
        <v>1</v>
      </c>
      <c r="B6" s="3" t="s">
        <v>66</v>
      </c>
      <c r="C6" s="4" t="s">
        <v>9</v>
      </c>
      <c r="D6" s="5">
        <v>2</v>
      </c>
      <c r="E6" s="3" t="s">
        <v>1</v>
      </c>
      <c r="F6" s="10" t="s">
        <v>48</v>
      </c>
      <c r="G6" s="11"/>
      <c r="I6" s="3">
        <v>1</v>
      </c>
      <c r="J6" s="3" t="s">
        <v>66</v>
      </c>
      <c r="K6" s="3">
        <f>COUNTIFS($B$6:$B$305,$J6,$E$6:$E$305,"1η")</f>
        <v>0</v>
      </c>
      <c r="L6" s="3">
        <f>COUNTIFS($B$6:$B$305,$J6,$E$6:$E$305,"2η")</f>
        <v>2</v>
      </c>
      <c r="M6" s="3">
        <f>COUNTIFS($B$6:$B$305,$J6,$E$6:$E$305,"3η")</f>
        <v>0</v>
      </c>
      <c r="N6" s="3">
        <f>COUNTIFS($B$6:$B$305,$J6,$E$6:$E$305,"4η")</f>
        <v>0</v>
      </c>
      <c r="O6" s="3">
        <f t="shared" ref="O6:O37" si="0">COUNTIFS($B$6:$B$305,$J6,$E$6:$E$305,"5η")</f>
        <v>0</v>
      </c>
      <c r="P6" s="3">
        <f t="shared" ref="P6:P37" si="1">COUNTIFS($B$6:$B$305,$J6,$E$6:$E$305,"6η")</f>
        <v>0</v>
      </c>
      <c r="Q6" s="3">
        <f t="shared" ref="Q6:Q37" si="2">COUNTIFS($B$6:$B$305,$J6,$E$6:$E$305,"7η")</f>
        <v>0</v>
      </c>
      <c r="R6" s="10">
        <f>SUM(K6:Q6)</f>
        <v>2</v>
      </c>
      <c r="S6" s="12">
        <f>INT(R6/4)</f>
        <v>0</v>
      </c>
      <c r="T6" s="13">
        <f t="shared" ref="T6:T37" si="3">COUNTIFS($B$6:$B$305,$J6,$G$6:$G$305,"αποβολή")</f>
        <v>0</v>
      </c>
      <c r="U6" s="8"/>
      <c r="V6" s="3">
        <v>1</v>
      </c>
      <c r="W6" s="3" t="s">
        <v>66</v>
      </c>
      <c r="X6" s="3">
        <f t="shared" ref="X6:X37" si="4">COUNTIFS($B$6:$B$305,$W6,$F$6:$F$305,"Γεωργιάδου")</f>
        <v>2</v>
      </c>
      <c r="Y6" s="3">
        <f t="shared" ref="Y6:Y37" si="5">COUNTIFS($B$6:$B$305,$W6,$F$6:$F$305,"Αυγουστή")</f>
        <v>0</v>
      </c>
      <c r="Z6" s="3">
        <f t="shared" ref="Z6:Z37" si="6">COUNTIFS($B$6:$B$305,$W6,$F$6:$F$305,"Καρούτσου")</f>
        <v>0</v>
      </c>
      <c r="AA6" s="3">
        <f t="shared" ref="AA6:AA37" si="7">COUNTIFS($B$6:$B$305,$W6,$F$6:$F$305,"Μουζά")</f>
        <v>0</v>
      </c>
      <c r="AB6" s="3">
        <f t="shared" ref="AB6:AB37" si="8">COUNTIFS($B$6:$B$305,$W6,$F$6:$F$305,"Παυλίδου")</f>
        <v>0</v>
      </c>
      <c r="AC6" s="3">
        <f t="shared" ref="AC6:AC37" si="9">COUNTIFS($B$6:$B$305,$W6,$F$6:$F$305,"Πρόβατος")</f>
        <v>0</v>
      </c>
      <c r="AD6" s="3">
        <f t="shared" ref="AD6:AD37" si="10">COUNTIFS($B$6:$B$305,$W6,$F$6:$F$305,"Σύρμου")</f>
        <v>0</v>
      </c>
      <c r="AE6" s="3">
        <f t="shared" ref="AE6:AE37" si="11">COUNTIFS($B$6:$B$305,$W6,$F$6:$F$305,"Μικρομανώλης")</f>
        <v>0</v>
      </c>
      <c r="AF6" s="3">
        <f t="shared" ref="AF6:AF37" si="12">COUNTIFS($B$6:$B$305,$W6,$F$6:$F$305,"Τσιτσιριδάκη")</f>
        <v>0</v>
      </c>
      <c r="AG6" s="3">
        <f t="shared" ref="AG6:AG37" si="13">COUNTIFS($B$6:$B$305,$W6,$F$6:$F$305,"Μάκαρη")</f>
        <v>0</v>
      </c>
      <c r="AH6" s="3">
        <f t="shared" ref="AH6:AH37" si="14">COUNTIFS($B$6:$B$305,$W6,$F$6:$F$305,"Δημητρακοπούλου")</f>
        <v>0</v>
      </c>
      <c r="AI6" s="3">
        <f t="shared" ref="AI6:AI37" si="15">COUNTIFS($B$6:$B$305,$W6,$F$6:$F$305,"Γερμανικής")</f>
        <v>0</v>
      </c>
      <c r="AJ6" s="3">
        <f t="shared" ref="AJ6:AJ37" si="16">COUNTIFS($B$6:$B$305,$W6,$F$6:$F$305,"Μαμαρέλης")</f>
        <v>0</v>
      </c>
      <c r="AK6" s="3">
        <f t="shared" ref="AK6:AK37" si="17">COUNTIFS($B$6:$B$305,$W6,$F$6:$F$305,"Παπαβασιλείου")</f>
        <v>0</v>
      </c>
      <c r="AL6" s="3">
        <f t="shared" ref="AL6:AL37" si="18">COUNTIFS($B$6:$B$305,$W6,$F$6:$F$305,"Τετράδη")</f>
        <v>0</v>
      </c>
      <c r="AM6" s="3">
        <f t="shared" ref="AM6:AM37" si="19">COUNTIFS($B$6:$B$305,$W6,$F$6:$F$305,"Λάμψας")</f>
        <v>0</v>
      </c>
      <c r="AN6" s="3">
        <f t="shared" ref="AN6:AN37" si="20">COUNTIFS($B$6:$B$305,$W6,$F$6:$F$305,"Πέντσας")</f>
        <v>0</v>
      </c>
      <c r="AO6" s="3">
        <f t="shared" ref="AO6:AO37" si="21">COUNTIFS($B$6:$B$305,$W6,$F$6:$F$305,"Ντίνα")</f>
        <v>0</v>
      </c>
      <c r="AP6" s="3">
        <f>SUM(X6:AO6)</f>
        <v>2</v>
      </c>
      <c r="AS6" s="23" t="s">
        <v>41</v>
      </c>
      <c r="AT6" s="23" t="s">
        <v>42</v>
      </c>
      <c r="AU6" s="23" t="s">
        <v>43</v>
      </c>
      <c r="AV6" s="23" t="s">
        <v>44</v>
      </c>
      <c r="AW6" s="23" t="s">
        <v>45</v>
      </c>
      <c r="AX6" s="23" t="s">
        <v>46</v>
      </c>
    </row>
    <row r="7" spans="1:55" ht="16.5" thickTop="1" thickBot="1">
      <c r="A7" s="3">
        <v>2</v>
      </c>
      <c r="B7" s="3" t="s">
        <v>66</v>
      </c>
      <c r="C7" s="4" t="s">
        <v>9</v>
      </c>
      <c r="D7" s="5">
        <v>2</v>
      </c>
      <c r="E7" s="3" t="s">
        <v>1</v>
      </c>
      <c r="F7" s="10" t="s">
        <v>48</v>
      </c>
      <c r="G7" s="12"/>
      <c r="I7" s="3">
        <v>2</v>
      </c>
      <c r="J7" s="3" t="s">
        <v>67</v>
      </c>
      <c r="K7" s="3">
        <f t="shared" ref="K7:K37" si="22">COUNTIFS($B$6:$B$305,$J7,$E$6:$E$305,"1η")</f>
        <v>0</v>
      </c>
      <c r="L7" s="3">
        <f t="shared" ref="L7:L37" si="23">COUNTIFS($B$6:$B$305,$J7,$E$6:$E$305,"2η")</f>
        <v>0</v>
      </c>
      <c r="M7" s="3">
        <f t="shared" ref="M7:M37" si="24">COUNTIFS($B$6:$B$305,$J7,$E$6:$E$305,"3η")</f>
        <v>0</v>
      </c>
      <c r="N7" s="3">
        <f t="shared" ref="N7:N37" si="25">COUNTIFS($B$6:$B$305,$J7,$E$6:$E$305,"4η")</f>
        <v>0</v>
      </c>
      <c r="O7" s="3">
        <f t="shared" si="0"/>
        <v>0</v>
      </c>
      <c r="P7" s="3">
        <f t="shared" si="1"/>
        <v>0</v>
      </c>
      <c r="Q7" s="3">
        <f t="shared" si="2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3"/>
        <v>0</v>
      </c>
      <c r="U7" s="8"/>
      <c r="V7" s="3">
        <v>2</v>
      </c>
      <c r="W7" s="3" t="s">
        <v>67</v>
      </c>
      <c r="X7" s="3">
        <f t="shared" si="4"/>
        <v>0</v>
      </c>
      <c r="Y7" s="3">
        <f t="shared" si="5"/>
        <v>0</v>
      </c>
      <c r="Z7" s="3">
        <f t="shared" si="6"/>
        <v>0</v>
      </c>
      <c r="AA7" s="3">
        <f t="shared" si="7"/>
        <v>0</v>
      </c>
      <c r="AB7" s="3">
        <f t="shared" si="8"/>
        <v>0</v>
      </c>
      <c r="AC7" s="3">
        <f t="shared" si="9"/>
        <v>0</v>
      </c>
      <c r="AD7" s="3">
        <f t="shared" si="10"/>
        <v>0</v>
      </c>
      <c r="AE7" s="3">
        <f t="shared" si="11"/>
        <v>0</v>
      </c>
      <c r="AF7" s="3">
        <f t="shared" si="12"/>
        <v>0</v>
      </c>
      <c r="AG7" s="3">
        <f t="shared" si="13"/>
        <v>0</v>
      </c>
      <c r="AH7" s="3">
        <f t="shared" si="14"/>
        <v>0</v>
      </c>
      <c r="AI7" s="3">
        <f t="shared" si="15"/>
        <v>0</v>
      </c>
      <c r="AJ7" s="3">
        <f t="shared" si="16"/>
        <v>0</v>
      </c>
      <c r="AK7" s="3">
        <f t="shared" si="17"/>
        <v>0</v>
      </c>
      <c r="AL7" s="3">
        <f t="shared" si="18"/>
        <v>0</v>
      </c>
      <c r="AM7" s="3">
        <f t="shared" si="19"/>
        <v>0</v>
      </c>
      <c r="AN7" s="3">
        <f t="shared" si="20"/>
        <v>0</v>
      </c>
      <c r="AO7" s="3">
        <f t="shared" si="21"/>
        <v>0</v>
      </c>
      <c r="AP7" s="3">
        <f t="shared" ref="AP7:AP38" si="28">SUM(X7:AO7)</f>
        <v>0</v>
      </c>
      <c r="AS7" s="3" t="s">
        <v>48</v>
      </c>
      <c r="AT7" s="3" t="s">
        <v>66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1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3" t="s">
        <v>68</v>
      </c>
      <c r="K8" s="3">
        <f t="shared" si="22"/>
        <v>0</v>
      </c>
      <c r="L8" s="3">
        <f t="shared" si="23"/>
        <v>0</v>
      </c>
      <c r="M8" s="3">
        <f t="shared" si="24"/>
        <v>0</v>
      </c>
      <c r="N8" s="3">
        <f t="shared" si="25"/>
        <v>0</v>
      </c>
      <c r="O8" s="3">
        <f t="shared" si="0"/>
        <v>0</v>
      </c>
      <c r="P8" s="3">
        <f t="shared" si="1"/>
        <v>0</v>
      </c>
      <c r="Q8" s="3">
        <f t="shared" si="2"/>
        <v>0</v>
      </c>
      <c r="R8" s="10">
        <f t="shared" si="26"/>
        <v>0</v>
      </c>
      <c r="S8" s="12">
        <f t="shared" si="27"/>
        <v>0</v>
      </c>
      <c r="T8" s="13">
        <f t="shared" si="3"/>
        <v>0</v>
      </c>
      <c r="U8" s="8"/>
      <c r="V8" s="3">
        <v>3</v>
      </c>
      <c r="W8" s="3" t="s">
        <v>68</v>
      </c>
      <c r="X8" s="3">
        <f t="shared" si="4"/>
        <v>0</v>
      </c>
      <c r="Y8" s="3">
        <f t="shared" si="5"/>
        <v>0</v>
      </c>
      <c r="Z8" s="3">
        <f t="shared" si="6"/>
        <v>0</v>
      </c>
      <c r="AA8" s="3">
        <f t="shared" si="7"/>
        <v>0</v>
      </c>
      <c r="AB8" s="3">
        <f t="shared" si="8"/>
        <v>0</v>
      </c>
      <c r="AC8" s="3">
        <f t="shared" si="9"/>
        <v>0</v>
      </c>
      <c r="AD8" s="3">
        <f t="shared" si="10"/>
        <v>0</v>
      </c>
      <c r="AE8" s="3">
        <f t="shared" si="11"/>
        <v>0</v>
      </c>
      <c r="AF8" s="3">
        <f t="shared" si="12"/>
        <v>0</v>
      </c>
      <c r="AG8" s="3">
        <f t="shared" si="13"/>
        <v>0</v>
      </c>
      <c r="AH8" s="3">
        <f t="shared" si="14"/>
        <v>0</v>
      </c>
      <c r="AI8" s="3">
        <f t="shared" si="15"/>
        <v>0</v>
      </c>
      <c r="AJ8" s="3">
        <f t="shared" si="16"/>
        <v>0</v>
      </c>
      <c r="AK8" s="3">
        <f t="shared" si="17"/>
        <v>0</v>
      </c>
      <c r="AL8" s="3">
        <f t="shared" si="18"/>
        <v>0</v>
      </c>
      <c r="AM8" s="3">
        <f t="shared" si="19"/>
        <v>0</v>
      </c>
      <c r="AN8" s="3">
        <f t="shared" si="20"/>
        <v>0</v>
      </c>
      <c r="AO8" s="3">
        <f t="shared" si="21"/>
        <v>0</v>
      </c>
      <c r="AP8" s="3">
        <f t="shared" si="28"/>
        <v>0</v>
      </c>
      <c r="AS8" s="3" t="s">
        <v>49</v>
      </c>
      <c r="AT8" s="3" t="s">
        <v>67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1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3" t="s">
        <v>69</v>
      </c>
      <c r="K9" s="3">
        <f t="shared" si="22"/>
        <v>0</v>
      </c>
      <c r="L9" s="3">
        <f t="shared" si="23"/>
        <v>0</v>
      </c>
      <c r="M9" s="3">
        <f t="shared" si="24"/>
        <v>0</v>
      </c>
      <c r="N9" s="3">
        <f t="shared" si="25"/>
        <v>0</v>
      </c>
      <c r="O9" s="3">
        <f t="shared" si="0"/>
        <v>0</v>
      </c>
      <c r="P9" s="3">
        <f t="shared" si="1"/>
        <v>0</v>
      </c>
      <c r="Q9" s="3">
        <f t="shared" si="2"/>
        <v>0</v>
      </c>
      <c r="R9" s="10">
        <f t="shared" si="26"/>
        <v>0</v>
      </c>
      <c r="S9" s="12">
        <f t="shared" si="27"/>
        <v>0</v>
      </c>
      <c r="T9" s="13">
        <f t="shared" si="3"/>
        <v>0</v>
      </c>
      <c r="U9" s="8"/>
      <c r="V9" s="3">
        <v>4</v>
      </c>
      <c r="W9" s="3" t="s">
        <v>69</v>
      </c>
      <c r="X9" s="3">
        <f t="shared" si="4"/>
        <v>0</v>
      </c>
      <c r="Y9" s="3">
        <f t="shared" si="5"/>
        <v>0</v>
      </c>
      <c r="Z9" s="3">
        <f t="shared" si="6"/>
        <v>0</v>
      </c>
      <c r="AA9" s="3">
        <f t="shared" si="7"/>
        <v>0</v>
      </c>
      <c r="AB9" s="3">
        <f t="shared" si="8"/>
        <v>0</v>
      </c>
      <c r="AC9" s="3">
        <f t="shared" si="9"/>
        <v>0</v>
      </c>
      <c r="AD9" s="3">
        <f t="shared" si="10"/>
        <v>0</v>
      </c>
      <c r="AE9" s="3">
        <f t="shared" si="11"/>
        <v>0</v>
      </c>
      <c r="AF9" s="3">
        <f t="shared" si="12"/>
        <v>0</v>
      </c>
      <c r="AG9" s="3">
        <f t="shared" si="13"/>
        <v>0</v>
      </c>
      <c r="AH9" s="3">
        <f t="shared" si="14"/>
        <v>0</v>
      </c>
      <c r="AI9" s="3">
        <f t="shared" si="15"/>
        <v>0</v>
      </c>
      <c r="AJ9" s="3">
        <f t="shared" si="16"/>
        <v>0</v>
      </c>
      <c r="AK9" s="3">
        <f t="shared" si="17"/>
        <v>0</v>
      </c>
      <c r="AL9" s="3">
        <f t="shared" si="18"/>
        <v>0</v>
      </c>
      <c r="AM9" s="3">
        <f t="shared" si="19"/>
        <v>0</v>
      </c>
      <c r="AN9" s="3">
        <f t="shared" si="20"/>
        <v>0</v>
      </c>
      <c r="AO9" s="3">
        <f t="shared" si="21"/>
        <v>0</v>
      </c>
      <c r="AP9" s="3">
        <f t="shared" si="28"/>
        <v>0</v>
      </c>
      <c r="AS9" s="3" t="s">
        <v>50</v>
      </c>
      <c r="AT9" s="3" t="s">
        <v>68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3" t="s">
        <v>70</v>
      </c>
      <c r="K10" s="3">
        <f t="shared" si="22"/>
        <v>0</v>
      </c>
      <c r="L10" s="3">
        <f t="shared" si="23"/>
        <v>0</v>
      </c>
      <c r="M10" s="3">
        <f t="shared" si="24"/>
        <v>0</v>
      </c>
      <c r="N10" s="3">
        <f t="shared" si="25"/>
        <v>0</v>
      </c>
      <c r="O10" s="3">
        <f t="shared" si="0"/>
        <v>0</v>
      </c>
      <c r="P10" s="3">
        <f t="shared" si="1"/>
        <v>0</v>
      </c>
      <c r="Q10" s="3">
        <f t="shared" si="2"/>
        <v>0</v>
      </c>
      <c r="R10" s="10">
        <f t="shared" si="26"/>
        <v>0</v>
      </c>
      <c r="S10" s="12">
        <f t="shared" si="27"/>
        <v>0</v>
      </c>
      <c r="T10" s="13">
        <f t="shared" si="3"/>
        <v>0</v>
      </c>
      <c r="U10" s="8"/>
      <c r="V10" s="3">
        <v>5</v>
      </c>
      <c r="W10" s="3" t="s">
        <v>70</v>
      </c>
      <c r="X10" s="3">
        <f t="shared" si="4"/>
        <v>0</v>
      </c>
      <c r="Y10" s="3">
        <f t="shared" si="5"/>
        <v>0</v>
      </c>
      <c r="Z10" s="3">
        <f t="shared" si="6"/>
        <v>0</v>
      </c>
      <c r="AA10" s="3">
        <f t="shared" si="7"/>
        <v>0</v>
      </c>
      <c r="AB10" s="3">
        <f t="shared" si="8"/>
        <v>0</v>
      </c>
      <c r="AC10" s="3">
        <f t="shared" si="9"/>
        <v>0</v>
      </c>
      <c r="AD10" s="3">
        <f t="shared" si="10"/>
        <v>0</v>
      </c>
      <c r="AE10" s="3">
        <f t="shared" si="11"/>
        <v>0</v>
      </c>
      <c r="AF10" s="3">
        <f t="shared" si="12"/>
        <v>0</v>
      </c>
      <c r="AG10" s="3">
        <f t="shared" si="13"/>
        <v>0</v>
      </c>
      <c r="AH10" s="3">
        <f t="shared" si="14"/>
        <v>0</v>
      </c>
      <c r="AI10" s="3">
        <f t="shared" si="15"/>
        <v>0</v>
      </c>
      <c r="AJ10" s="3">
        <f t="shared" si="16"/>
        <v>0</v>
      </c>
      <c r="AK10" s="3">
        <f t="shared" si="17"/>
        <v>0</v>
      </c>
      <c r="AL10" s="3">
        <f t="shared" si="18"/>
        <v>0</v>
      </c>
      <c r="AM10" s="3">
        <f t="shared" si="19"/>
        <v>0</v>
      </c>
      <c r="AN10" s="3">
        <f t="shared" si="20"/>
        <v>0</v>
      </c>
      <c r="AO10" s="3">
        <f t="shared" si="21"/>
        <v>0</v>
      </c>
      <c r="AP10" s="3">
        <f t="shared" si="28"/>
        <v>0</v>
      </c>
      <c r="AS10" s="3" t="s">
        <v>51</v>
      </c>
      <c r="AT10" s="3" t="s">
        <v>69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3" t="s">
        <v>71</v>
      </c>
      <c r="K11" s="3">
        <f t="shared" si="22"/>
        <v>0</v>
      </c>
      <c r="L11" s="3">
        <f t="shared" si="23"/>
        <v>0</v>
      </c>
      <c r="M11" s="3">
        <f t="shared" si="24"/>
        <v>0</v>
      </c>
      <c r="N11" s="3">
        <f t="shared" si="25"/>
        <v>0</v>
      </c>
      <c r="O11" s="3">
        <f t="shared" si="0"/>
        <v>0</v>
      </c>
      <c r="P11" s="3">
        <f t="shared" si="1"/>
        <v>0</v>
      </c>
      <c r="Q11" s="3">
        <f t="shared" si="2"/>
        <v>0</v>
      </c>
      <c r="R11" s="10">
        <f t="shared" si="26"/>
        <v>0</v>
      </c>
      <c r="S11" s="12">
        <f t="shared" si="27"/>
        <v>0</v>
      </c>
      <c r="T11" s="13">
        <f t="shared" si="3"/>
        <v>0</v>
      </c>
      <c r="U11" s="8"/>
      <c r="V11" s="3">
        <v>6</v>
      </c>
      <c r="W11" s="3" t="s">
        <v>71</v>
      </c>
      <c r="X11" s="3">
        <f t="shared" si="4"/>
        <v>0</v>
      </c>
      <c r="Y11" s="3">
        <f t="shared" si="5"/>
        <v>0</v>
      </c>
      <c r="Z11" s="3">
        <f t="shared" si="6"/>
        <v>0</v>
      </c>
      <c r="AA11" s="3">
        <f t="shared" si="7"/>
        <v>0</v>
      </c>
      <c r="AB11" s="3">
        <f t="shared" si="8"/>
        <v>0</v>
      </c>
      <c r="AC11" s="3">
        <f t="shared" si="9"/>
        <v>0</v>
      </c>
      <c r="AD11" s="3">
        <f t="shared" si="10"/>
        <v>0</v>
      </c>
      <c r="AE11" s="3">
        <f t="shared" si="11"/>
        <v>0</v>
      </c>
      <c r="AF11" s="3">
        <f t="shared" si="12"/>
        <v>0</v>
      </c>
      <c r="AG11" s="3">
        <f t="shared" si="13"/>
        <v>0</v>
      </c>
      <c r="AH11" s="3">
        <f t="shared" si="14"/>
        <v>0</v>
      </c>
      <c r="AI11" s="3">
        <f t="shared" si="15"/>
        <v>0</v>
      </c>
      <c r="AJ11" s="3">
        <f t="shared" si="16"/>
        <v>0</v>
      </c>
      <c r="AK11" s="3">
        <f t="shared" si="17"/>
        <v>0</v>
      </c>
      <c r="AL11" s="3">
        <f t="shared" si="18"/>
        <v>0</v>
      </c>
      <c r="AM11" s="3">
        <f t="shared" si="19"/>
        <v>0</v>
      </c>
      <c r="AN11" s="3">
        <f t="shared" si="20"/>
        <v>0</v>
      </c>
      <c r="AO11" s="3">
        <f t="shared" si="21"/>
        <v>0</v>
      </c>
      <c r="AP11" s="3">
        <f t="shared" si="28"/>
        <v>0</v>
      </c>
      <c r="AS11" s="3" t="s">
        <v>52</v>
      </c>
      <c r="AT11" s="3" t="s">
        <v>70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3" t="s">
        <v>72</v>
      </c>
      <c r="K12" s="3">
        <f t="shared" si="22"/>
        <v>0</v>
      </c>
      <c r="L12" s="3">
        <f t="shared" si="23"/>
        <v>0</v>
      </c>
      <c r="M12" s="3">
        <f t="shared" si="24"/>
        <v>0</v>
      </c>
      <c r="N12" s="3">
        <f t="shared" si="25"/>
        <v>0</v>
      </c>
      <c r="O12" s="3">
        <f t="shared" si="0"/>
        <v>0</v>
      </c>
      <c r="P12" s="3">
        <f t="shared" si="1"/>
        <v>0</v>
      </c>
      <c r="Q12" s="3">
        <f t="shared" si="2"/>
        <v>0</v>
      </c>
      <c r="R12" s="10">
        <f t="shared" si="26"/>
        <v>0</v>
      </c>
      <c r="S12" s="12">
        <f t="shared" si="27"/>
        <v>0</v>
      </c>
      <c r="T12" s="13">
        <f t="shared" si="3"/>
        <v>0</v>
      </c>
      <c r="U12" s="8"/>
      <c r="V12" s="3">
        <v>7</v>
      </c>
      <c r="W12" s="3" t="s">
        <v>72</v>
      </c>
      <c r="X12" s="3">
        <f t="shared" si="4"/>
        <v>0</v>
      </c>
      <c r="Y12" s="3">
        <f t="shared" si="5"/>
        <v>0</v>
      </c>
      <c r="Z12" s="3">
        <f t="shared" si="6"/>
        <v>0</v>
      </c>
      <c r="AA12" s="3">
        <f t="shared" si="7"/>
        <v>0</v>
      </c>
      <c r="AB12" s="3">
        <f t="shared" si="8"/>
        <v>0</v>
      </c>
      <c r="AC12" s="3">
        <f t="shared" si="9"/>
        <v>0</v>
      </c>
      <c r="AD12" s="3">
        <f t="shared" si="10"/>
        <v>0</v>
      </c>
      <c r="AE12" s="3">
        <f t="shared" si="11"/>
        <v>0</v>
      </c>
      <c r="AF12" s="3">
        <f t="shared" si="12"/>
        <v>0</v>
      </c>
      <c r="AG12" s="3">
        <f t="shared" si="13"/>
        <v>0</v>
      </c>
      <c r="AH12" s="3">
        <f t="shared" si="14"/>
        <v>0</v>
      </c>
      <c r="AI12" s="3">
        <f t="shared" si="15"/>
        <v>0</v>
      </c>
      <c r="AJ12" s="3">
        <f t="shared" si="16"/>
        <v>0</v>
      </c>
      <c r="AK12" s="3">
        <f t="shared" si="17"/>
        <v>0</v>
      </c>
      <c r="AL12" s="3">
        <f t="shared" si="18"/>
        <v>0</v>
      </c>
      <c r="AM12" s="3">
        <f t="shared" si="19"/>
        <v>0</v>
      </c>
      <c r="AN12" s="3">
        <f t="shared" si="20"/>
        <v>0</v>
      </c>
      <c r="AO12" s="3">
        <f t="shared" si="21"/>
        <v>0</v>
      </c>
      <c r="AP12" s="3">
        <f t="shared" si="28"/>
        <v>0</v>
      </c>
      <c r="AS12" s="3" t="s">
        <v>53</v>
      </c>
      <c r="AT12" s="3" t="s">
        <v>71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3" t="s">
        <v>73</v>
      </c>
      <c r="K13" s="3">
        <f t="shared" si="22"/>
        <v>0</v>
      </c>
      <c r="L13" s="3">
        <f t="shared" si="23"/>
        <v>0</v>
      </c>
      <c r="M13" s="3">
        <f t="shared" si="24"/>
        <v>0</v>
      </c>
      <c r="N13" s="3">
        <f t="shared" si="25"/>
        <v>0</v>
      </c>
      <c r="O13" s="3">
        <f t="shared" si="0"/>
        <v>0</v>
      </c>
      <c r="P13" s="3">
        <f t="shared" si="1"/>
        <v>0</v>
      </c>
      <c r="Q13" s="3">
        <f t="shared" si="2"/>
        <v>0</v>
      </c>
      <c r="R13" s="10">
        <f t="shared" si="26"/>
        <v>0</v>
      </c>
      <c r="S13" s="12">
        <f t="shared" si="27"/>
        <v>0</v>
      </c>
      <c r="T13" s="13">
        <f t="shared" si="3"/>
        <v>0</v>
      </c>
      <c r="U13" s="8"/>
      <c r="V13" s="3">
        <v>8</v>
      </c>
      <c r="W13" s="3" t="s">
        <v>73</v>
      </c>
      <c r="X13" s="3">
        <f t="shared" si="4"/>
        <v>0</v>
      </c>
      <c r="Y13" s="3">
        <f t="shared" si="5"/>
        <v>0</v>
      </c>
      <c r="Z13" s="3">
        <f t="shared" si="6"/>
        <v>0</v>
      </c>
      <c r="AA13" s="3">
        <f t="shared" si="7"/>
        <v>0</v>
      </c>
      <c r="AB13" s="3">
        <f t="shared" si="8"/>
        <v>0</v>
      </c>
      <c r="AC13" s="3">
        <f t="shared" si="9"/>
        <v>0</v>
      </c>
      <c r="AD13" s="3">
        <f t="shared" si="10"/>
        <v>0</v>
      </c>
      <c r="AE13" s="3">
        <f t="shared" si="11"/>
        <v>0</v>
      </c>
      <c r="AF13" s="3">
        <f t="shared" si="12"/>
        <v>0</v>
      </c>
      <c r="AG13" s="3">
        <f t="shared" si="13"/>
        <v>0</v>
      </c>
      <c r="AH13" s="3">
        <f t="shared" si="14"/>
        <v>0</v>
      </c>
      <c r="AI13" s="3">
        <f t="shared" si="15"/>
        <v>0</v>
      </c>
      <c r="AJ13" s="3">
        <f t="shared" si="16"/>
        <v>0</v>
      </c>
      <c r="AK13" s="3">
        <f t="shared" si="17"/>
        <v>0</v>
      </c>
      <c r="AL13" s="3">
        <f t="shared" si="18"/>
        <v>0</v>
      </c>
      <c r="AM13" s="3">
        <f t="shared" si="19"/>
        <v>0</v>
      </c>
      <c r="AN13" s="3">
        <f t="shared" si="20"/>
        <v>0</v>
      </c>
      <c r="AO13" s="3">
        <f t="shared" si="21"/>
        <v>0</v>
      </c>
      <c r="AP13" s="3">
        <f t="shared" si="28"/>
        <v>0</v>
      </c>
      <c r="AS13" s="3" t="s">
        <v>54</v>
      </c>
      <c r="AT13" s="3" t="s">
        <v>72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3" t="s">
        <v>74</v>
      </c>
      <c r="K14" s="3">
        <f t="shared" si="22"/>
        <v>0</v>
      </c>
      <c r="L14" s="3">
        <f t="shared" si="23"/>
        <v>0</v>
      </c>
      <c r="M14" s="3">
        <f t="shared" si="24"/>
        <v>0</v>
      </c>
      <c r="N14" s="3">
        <f t="shared" si="25"/>
        <v>0</v>
      </c>
      <c r="O14" s="3">
        <f t="shared" si="0"/>
        <v>0</v>
      </c>
      <c r="P14" s="3">
        <f t="shared" si="1"/>
        <v>0</v>
      </c>
      <c r="Q14" s="3">
        <f t="shared" si="2"/>
        <v>0</v>
      </c>
      <c r="R14" s="10">
        <f t="shared" si="26"/>
        <v>0</v>
      </c>
      <c r="S14" s="12">
        <f t="shared" si="27"/>
        <v>0</v>
      </c>
      <c r="T14" s="13">
        <f t="shared" si="3"/>
        <v>0</v>
      </c>
      <c r="U14" s="8"/>
      <c r="V14" s="3">
        <v>9</v>
      </c>
      <c r="W14" s="3" t="s">
        <v>74</v>
      </c>
      <c r="X14" s="3">
        <f t="shared" si="4"/>
        <v>0</v>
      </c>
      <c r="Y14" s="3">
        <f t="shared" si="5"/>
        <v>0</v>
      </c>
      <c r="Z14" s="3">
        <f t="shared" si="6"/>
        <v>0</v>
      </c>
      <c r="AA14" s="3">
        <f t="shared" si="7"/>
        <v>0</v>
      </c>
      <c r="AB14" s="3">
        <f t="shared" si="8"/>
        <v>0</v>
      </c>
      <c r="AC14" s="3">
        <f t="shared" si="9"/>
        <v>0</v>
      </c>
      <c r="AD14" s="3">
        <f t="shared" si="10"/>
        <v>0</v>
      </c>
      <c r="AE14" s="3">
        <f t="shared" si="11"/>
        <v>0</v>
      </c>
      <c r="AF14" s="3">
        <f t="shared" si="12"/>
        <v>0</v>
      </c>
      <c r="AG14" s="3">
        <f t="shared" si="13"/>
        <v>0</v>
      </c>
      <c r="AH14" s="3">
        <f t="shared" si="14"/>
        <v>0</v>
      </c>
      <c r="AI14" s="3">
        <f t="shared" si="15"/>
        <v>0</v>
      </c>
      <c r="AJ14" s="3">
        <f t="shared" si="16"/>
        <v>0</v>
      </c>
      <c r="AK14" s="3">
        <f t="shared" si="17"/>
        <v>0</v>
      </c>
      <c r="AL14" s="3">
        <f t="shared" si="18"/>
        <v>0</v>
      </c>
      <c r="AM14" s="3">
        <f t="shared" si="19"/>
        <v>0</v>
      </c>
      <c r="AN14" s="3">
        <f t="shared" si="20"/>
        <v>0</v>
      </c>
      <c r="AO14" s="3">
        <f t="shared" si="21"/>
        <v>0</v>
      </c>
      <c r="AP14" s="3">
        <f t="shared" si="28"/>
        <v>0</v>
      </c>
      <c r="AS14" s="3" t="s">
        <v>55</v>
      </c>
      <c r="AT14" s="3" t="s">
        <v>73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3" t="s">
        <v>75</v>
      </c>
      <c r="K15" s="3">
        <f t="shared" si="22"/>
        <v>0</v>
      </c>
      <c r="L15" s="3">
        <f t="shared" si="23"/>
        <v>0</v>
      </c>
      <c r="M15" s="3">
        <f t="shared" si="24"/>
        <v>0</v>
      </c>
      <c r="N15" s="3">
        <f t="shared" si="25"/>
        <v>0</v>
      </c>
      <c r="O15" s="3">
        <f t="shared" si="0"/>
        <v>0</v>
      </c>
      <c r="P15" s="3">
        <f t="shared" si="1"/>
        <v>0</v>
      </c>
      <c r="Q15" s="3">
        <f t="shared" si="2"/>
        <v>0</v>
      </c>
      <c r="R15" s="10">
        <f t="shared" si="26"/>
        <v>0</v>
      </c>
      <c r="S15" s="12">
        <f t="shared" si="27"/>
        <v>0</v>
      </c>
      <c r="T15" s="13">
        <f t="shared" si="3"/>
        <v>0</v>
      </c>
      <c r="U15" s="8"/>
      <c r="V15" s="3">
        <v>10</v>
      </c>
      <c r="W15" s="3" t="s">
        <v>75</v>
      </c>
      <c r="X15" s="3">
        <f t="shared" si="4"/>
        <v>0</v>
      </c>
      <c r="Y15" s="3">
        <f t="shared" si="5"/>
        <v>0</v>
      </c>
      <c r="Z15" s="3">
        <f t="shared" si="6"/>
        <v>0</v>
      </c>
      <c r="AA15" s="3">
        <f t="shared" si="7"/>
        <v>0</v>
      </c>
      <c r="AB15" s="3">
        <f t="shared" si="8"/>
        <v>0</v>
      </c>
      <c r="AC15" s="3">
        <f t="shared" si="9"/>
        <v>0</v>
      </c>
      <c r="AD15" s="3">
        <f t="shared" si="10"/>
        <v>0</v>
      </c>
      <c r="AE15" s="3">
        <f t="shared" si="11"/>
        <v>0</v>
      </c>
      <c r="AF15" s="3">
        <f t="shared" si="12"/>
        <v>0</v>
      </c>
      <c r="AG15" s="3">
        <f t="shared" si="13"/>
        <v>0</v>
      </c>
      <c r="AH15" s="3">
        <f t="shared" si="14"/>
        <v>0</v>
      </c>
      <c r="AI15" s="3">
        <f t="shared" si="15"/>
        <v>0</v>
      </c>
      <c r="AJ15" s="3">
        <f t="shared" si="16"/>
        <v>0</v>
      </c>
      <c r="AK15" s="3">
        <f t="shared" si="17"/>
        <v>0</v>
      </c>
      <c r="AL15" s="3">
        <f t="shared" si="18"/>
        <v>0</v>
      </c>
      <c r="AM15" s="3">
        <f t="shared" si="19"/>
        <v>0</v>
      </c>
      <c r="AN15" s="3">
        <f t="shared" si="20"/>
        <v>0</v>
      </c>
      <c r="AO15" s="3">
        <f t="shared" si="21"/>
        <v>0</v>
      </c>
      <c r="AP15" s="3">
        <f t="shared" si="28"/>
        <v>0</v>
      </c>
      <c r="AS15" s="3" t="s">
        <v>56</v>
      </c>
      <c r="AT15" s="3" t="s">
        <v>74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3" t="s">
        <v>76</v>
      </c>
      <c r="K16" s="3">
        <f t="shared" si="22"/>
        <v>0</v>
      </c>
      <c r="L16" s="3">
        <f t="shared" si="23"/>
        <v>0</v>
      </c>
      <c r="M16" s="3">
        <f t="shared" si="24"/>
        <v>0</v>
      </c>
      <c r="N16" s="3">
        <f t="shared" si="25"/>
        <v>0</v>
      </c>
      <c r="O16" s="3">
        <f t="shared" si="0"/>
        <v>0</v>
      </c>
      <c r="P16" s="3">
        <f t="shared" si="1"/>
        <v>0</v>
      </c>
      <c r="Q16" s="3">
        <f t="shared" si="2"/>
        <v>0</v>
      </c>
      <c r="R16" s="10">
        <f t="shared" si="26"/>
        <v>0</v>
      </c>
      <c r="S16" s="12">
        <f t="shared" si="27"/>
        <v>0</v>
      </c>
      <c r="T16" s="13">
        <f t="shared" si="3"/>
        <v>0</v>
      </c>
      <c r="U16" s="8"/>
      <c r="V16" s="3">
        <v>11</v>
      </c>
      <c r="W16" s="3" t="s">
        <v>76</v>
      </c>
      <c r="X16" s="3">
        <f t="shared" si="4"/>
        <v>0</v>
      </c>
      <c r="Y16" s="3">
        <f t="shared" si="5"/>
        <v>0</v>
      </c>
      <c r="Z16" s="3">
        <f t="shared" si="6"/>
        <v>0</v>
      </c>
      <c r="AA16" s="3">
        <f t="shared" si="7"/>
        <v>0</v>
      </c>
      <c r="AB16" s="3">
        <f t="shared" si="8"/>
        <v>0</v>
      </c>
      <c r="AC16" s="3">
        <f t="shared" si="9"/>
        <v>0</v>
      </c>
      <c r="AD16" s="3">
        <f t="shared" si="10"/>
        <v>0</v>
      </c>
      <c r="AE16" s="3">
        <f t="shared" si="11"/>
        <v>0</v>
      </c>
      <c r="AF16" s="3">
        <f t="shared" si="12"/>
        <v>0</v>
      </c>
      <c r="AG16" s="3">
        <f t="shared" si="13"/>
        <v>0</v>
      </c>
      <c r="AH16" s="3">
        <f t="shared" si="14"/>
        <v>0</v>
      </c>
      <c r="AI16" s="3">
        <f t="shared" si="15"/>
        <v>0</v>
      </c>
      <c r="AJ16" s="3">
        <f t="shared" si="16"/>
        <v>0</v>
      </c>
      <c r="AK16" s="3">
        <f t="shared" si="17"/>
        <v>0</v>
      </c>
      <c r="AL16" s="3">
        <f t="shared" si="18"/>
        <v>0</v>
      </c>
      <c r="AM16" s="3">
        <f t="shared" si="19"/>
        <v>0</v>
      </c>
      <c r="AN16" s="3">
        <f t="shared" si="20"/>
        <v>0</v>
      </c>
      <c r="AO16" s="3">
        <f t="shared" si="21"/>
        <v>0</v>
      </c>
      <c r="AP16" s="3">
        <f t="shared" si="28"/>
        <v>0</v>
      </c>
      <c r="AS16" s="3" t="s">
        <v>57</v>
      </c>
      <c r="AT16" s="3" t="s">
        <v>75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3" t="s">
        <v>77</v>
      </c>
      <c r="K17" s="3">
        <f t="shared" si="22"/>
        <v>0</v>
      </c>
      <c r="L17" s="3">
        <f t="shared" si="23"/>
        <v>0</v>
      </c>
      <c r="M17" s="3">
        <f t="shared" si="24"/>
        <v>0</v>
      </c>
      <c r="N17" s="3">
        <f t="shared" si="25"/>
        <v>0</v>
      </c>
      <c r="O17" s="3">
        <f t="shared" si="0"/>
        <v>0</v>
      </c>
      <c r="P17" s="3">
        <f t="shared" si="1"/>
        <v>0</v>
      </c>
      <c r="Q17" s="3">
        <f t="shared" si="2"/>
        <v>0</v>
      </c>
      <c r="R17" s="10">
        <f t="shared" si="26"/>
        <v>0</v>
      </c>
      <c r="S17" s="12">
        <f t="shared" si="27"/>
        <v>0</v>
      </c>
      <c r="T17" s="13">
        <f t="shared" si="3"/>
        <v>0</v>
      </c>
      <c r="U17" s="8"/>
      <c r="V17" s="3">
        <v>12</v>
      </c>
      <c r="W17" s="3" t="s">
        <v>77</v>
      </c>
      <c r="X17" s="3">
        <f t="shared" si="4"/>
        <v>0</v>
      </c>
      <c r="Y17" s="3">
        <f t="shared" si="5"/>
        <v>0</v>
      </c>
      <c r="Z17" s="3">
        <f t="shared" si="6"/>
        <v>0</v>
      </c>
      <c r="AA17" s="3">
        <f t="shared" si="7"/>
        <v>0</v>
      </c>
      <c r="AB17" s="3">
        <f t="shared" si="8"/>
        <v>0</v>
      </c>
      <c r="AC17" s="3">
        <f t="shared" si="9"/>
        <v>0</v>
      </c>
      <c r="AD17" s="3">
        <f t="shared" si="10"/>
        <v>0</v>
      </c>
      <c r="AE17" s="3">
        <f t="shared" si="11"/>
        <v>0</v>
      </c>
      <c r="AF17" s="3">
        <f t="shared" si="12"/>
        <v>0</v>
      </c>
      <c r="AG17" s="3">
        <f t="shared" si="13"/>
        <v>0</v>
      </c>
      <c r="AH17" s="3">
        <f t="shared" si="14"/>
        <v>0</v>
      </c>
      <c r="AI17" s="3">
        <f t="shared" si="15"/>
        <v>0</v>
      </c>
      <c r="AJ17" s="3">
        <f t="shared" si="16"/>
        <v>0</v>
      </c>
      <c r="AK17" s="3">
        <f t="shared" si="17"/>
        <v>0</v>
      </c>
      <c r="AL17" s="3">
        <f t="shared" si="18"/>
        <v>0</v>
      </c>
      <c r="AM17" s="3">
        <f t="shared" si="19"/>
        <v>0</v>
      </c>
      <c r="AN17" s="3">
        <f t="shared" si="20"/>
        <v>0</v>
      </c>
      <c r="AO17" s="3">
        <f t="shared" si="21"/>
        <v>0</v>
      </c>
      <c r="AP17" s="3">
        <f t="shared" si="28"/>
        <v>0</v>
      </c>
      <c r="AS17" s="3" t="s">
        <v>58</v>
      </c>
      <c r="AT17" s="3" t="s">
        <v>76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3" t="s">
        <v>78</v>
      </c>
      <c r="K18" s="3">
        <f t="shared" si="22"/>
        <v>0</v>
      </c>
      <c r="L18" s="3">
        <f t="shared" si="23"/>
        <v>0</v>
      </c>
      <c r="M18" s="3">
        <f t="shared" si="24"/>
        <v>0</v>
      </c>
      <c r="N18" s="3">
        <f t="shared" si="25"/>
        <v>0</v>
      </c>
      <c r="O18" s="3">
        <f t="shared" si="0"/>
        <v>0</v>
      </c>
      <c r="P18" s="3">
        <f t="shared" si="1"/>
        <v>0</v>
      </c>
      <c r="Q18" s="3">
        <f t="shared" si="2"/>
        <v>0</v>
      </c>
      <c r="R18" s="10">
        <f t="shared" si="26"/>
        <v>0</v>
      </c>
      <c r="S18" s="12">
        <f t="shared" si="27"/>
        <v>0</v>
      </c>
      <c r="T18" s="13">
        <f t="shared" si="3"/>
        <v>0</v>
      </c>
      <c r="U18" s="8"/>
      <c r="V18" s="3">
        <v>13</v>
      </c>
      <c r="W18" s="3" t="s">
        <v>78</v>
      </c>
      <c r="X18" s="3">
        <f t="shared" si="4"/>
        <v>0</v>
      </c>
      <c r="Y18" s="3">
        <f t="shared" si="5"/>
        <v>0</v>
      </c>
      <c r="Z18" s="3">
        <f t="shared" si="6"/>
        <v>0</v>
      </c>
      <c r="AA18" s="3">
        <f t="shared" si="7"/>
        <v>0</v>
      </c>
      <c r="AB18" s="3">
        <f t="shared" si="8"/>
        <v>0</v>
      </c>
      <c r="AC18" s="3">
        <f t="shared" si="9"/>
        <v>0</v>
      </c>
      <c r="AD18" s="3">
        <f t="shared" si="10"/>
        <v>0</v>
      </c>
      <c r="AE18" s="3">
        <f t="shared" si="11"/>
        <v>0</v>
      </c>
      <c r="AF18" s="3">
        <f t="shared" si="12"/>
        <v>0</v>
      </c>
      <c r="AG18" s="3">
        <f t="shared" si="13"/>
        <v>0</v>
      </c>
      <c r="AH18" s="3">
        <f t="shared" si="14"/>
        <v>0</v>
      </c>
      <c r="AI18" s="3">
        <f t="shared" si="15"/>
        <v>0</v>
      </c>
      <c r="AJ18" s="3">
        <f t="shared" si="16"/>
        <v>0</v>
      </c>
      <c r="AK18" s="3">
        <f t="shared" si="17"/>
        <v>0</v>
      </c>
      <c r="AL18" s="3">
        <f t="shared" si="18"/>
        <v>0</v>
      </c>
      <c r="AM18" s="3">
        <f t="shared" si="19"/>
        <v>0</v>
      </c>
      <c r="AN18" s="3">
        <f t="shared" si="20"/>
        <v>0</v>
      </c>
      <c r="AO18" s="3">
        <f t="shared" si="21"/>
        <v>0</v>
      </c>
      <c r="AP18" s="3">
        <f t="shared" si="28"/>
        <v>0</v>
      </c>
      <c r="AS18" s="3" t="s">
        <v>59</v>
      </c>
      <c r="AT18" s="3" t="s">
        <v>77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3" t="s">
        <v>79</v>
      </c>
      <c r="K19" s="3">
        <f t="shared" si="22"/>
        <v>0</v>
      </c>
      <c r="L19" s="3">
        <f t="shared" si="23"/>
        <v>0</v>
      </c>
      <c r="M19" s="3">
        <f t="shared" si="24"/>
        <v>0</v>
      </c>
      <c r="N19" s="3">
        <f t="shared" si="25"/>
        <v>0</v>
      </c>
      <c r="O19" s="3">
        <f t="shared" si="0"/>
        <v>0</v>
      </c>
      <c r="P19" s="3">
        <f t="shared" si="1"/>
        <v>0</v>
      </c>
      <c r="Q19" s="3">
        <f t="shared" si="2"/>
        <v>0</v>
      </c>
      <c r="R19" s="10">
        <f t="shared" si="26"/>
        <v>0</v>
      </c>
      <c r="S19" s="12">
        <f t="shared" si="27"/>
        <v>0</v>
      </c>
      <c r="T19" s="13">
        <f t="shared" si="3"/>
        <v>0</v>
      </c>
      <c r="U19" s="8"/>
      <c r="V19" s="3">
        <v>14</v>
      </c>
      <c r="W19" s="3" t="s">
        <v>79</v>
      </c>
      <c r="X19" s="3">
        <f t="shared" si="4"/>
        <v>0</v>
      </c>
      <c r="Y19" s="3">
        <f t="shared" si="5"/>
        <v>0</v>
      </c>
      <c r="Z19" s="3">
        <f t="shared" si="6"/>
        <v>0</v>
      </c>
      <c r="AA19" s="3">
        <f t="shared" si="7"/>
        <v>0</v>
      </c>
      <c r="AB19" s="3">
        <f t="shared" si="8"/>
        <v>0</v>
      </c>
      <c r="AC19" s="3">
        <f t="shared" si="9"/>
        <v>0</v>
      </c>
      <c r="AD19" s="3">
        <f t="shared" si="10"/>
        <v>0</v>
      </c>
      <c r="AE19" s="3">
        <f t="shared" si="11"/>
        <v>0</v>
      </c>
      <c r="AF19" s="3">
        <f t="shared" si="12"/>
        <v>0</v>
      </c>
      <c r="AG19" s="3">
        <f t="shared" si="13"/>
        <v>0</v>
      </c>
      <c r="AH19" s="3">
        <f t="shared" si="14"/>
        <v>0</v>
      </c>
      <c r="AI19" s="3">
        <f t="shared" si="15"/>
        <v>0</v>
      </c>
      <c r="AJ19" s="3">
        <f t="shared" si="16"/>
        <v>0</v>
      </c>
      <c r="AK19" s="3">
        <f t="shared" si="17"/>
        <v>0</v>
      </c>
      <c r="AL19" s="3">
        <f t="shared" si="18"/>
        <v>0</v>
      </c>
      <c r="AM19" s="3">
        <f t="shared" si="19"/>
        <v>0</v>
      </c>
      <c r="AN19" s="3">
        <f t="shared" si="20"/>
        <v>0</v>
      </c>
      <c r="AO19" s="3">
        <f t="shared" si="21"/>
        <v>0</v>
      </c>
      <c r="AP19" s="3">
        <f t="shared" si="28"/>
        <v>0</v>
      </c>
      <c r="AS19" s="3" t="s">
        <v>60</v>
      </c>
      <c r="AT19" s="3" t="s">
        <v>78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3" t="s">
        <v>80</v>
      </c>
      <c r="K20" s="3">
        <f t="shared" si="22"/>
        <v>0</v>
      </c>
      <c r="L20" s="3">
        <f t="shared" si="23"/>
        <v>0</v>
      </c>
      <c r="M20" s="3">
        <f t="shared" si="24"/>
        <v>0</v>
      </c>
      <c r="N20" s="3">
        <f t="shared" si="25"/>
        <v>0</v>
      </c>
      <c r="O20" s="3">
        <f t="shared" si="0"/>
        <v>0</v>
      </c>
      <c r="P20" s="3">
        <f t="shared" si="1"/>
        <v>0</v>
      </c>
      <c r="Q20" s="3">
        <f t="shared" si="2"/>
        <v>0</v>
      </c>
      <c r="R20" s="10">
        <f t="shared" si="26"/>
        <v>0</v>
      </c>
      <c r="S20" s="12">
        <f t="shared" si="27"/>
        <v>0</v>
      </c>
      <c r="T20" s="13">
        <f t="shared" si="3"/>
        <v>0</v>
      </c>
      <c r="U20" s="8"/>
      <c r="V20" s="3">
        <v>15</v>
      </c>
      <c r="W20" s="3" t="s">
        <v>80</v>
      </c>
      <c r="X20" s="3">
        <f t="shared" si="4"/>
        <v>0</v>
      </c>
      <c r="Y20" s="3">
        <f t="shared" si="5"/>
        <v>0</v>
      </c>
      <c r="Z20" s="3">
        <f t="shared" si="6"/>
        <v>0</v>
      </c>
      <c r="AA20" s="3">
        <f t="shared" si="7"/>
        <v>0</v>
      </c>
      <c r="AB20" s="3">
        <f t="shared" si="8"/>
        <v>0</v>
      </c>
      <c r="AC20" s="3">
        <f t="shared" si="9"/>
        <v>0</v>
      </c>
      <c r="AD20" s="3">
        <f t="shared" si="10"/>
        <v>0</v>
      </c>
      <c r="AE20" s="3">
        <f t="shared" si="11"/>
        <v>0</v>
      </c>
      <c r="AF20" s="3">
        <f t="shared" si="12"/>
        <v>0</v>
      </c>
      <c r="AG20" s="3">
        <f t="shared" si="13"/>
        <v>0</v>
      </c>
      <c r="AH20" s="3">
        <f t="shared" si="14"/>
        <v>0</v>
      </c>
      <c r="AI20" s="3">
        <f t="shared" si="15"/>
        <v>0</v>
      </c>
      <c r="AJ20" s="3">
        <f t="shared" si="16"/>
        <v>0</v>
      </c>
      <c r="AK20" s="3">
        <f t="shared" si="17"/>
        <v>0</v>
      </c>
      <c r="AL20" s="3">
        <f t="shared" si="18"/>
        <v>0</v>
      </c>
      <c r="AM20" s="3">
        <f t="shared" si="19"/>
        <v>0</v>
      </c>
      <c r="AN20" s="3">
        <f t="shared" si="20"/>
        <v>0</v>
      </c>
      <c r="AO20" s="3">
        <f t="shared" si="21"/>
        <v>0</v>
      </c>
      <c r="AP20" s="3">
        <f t="shared" si="28"/>
        <v>0</v>
      </c>
      <c r="AS20" s="3" t="s">
        <v>61</v>
      </c>
      <c r="AT20" s="3" t="s">
        <v>79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3" t="s">
        <v>81</v>
      </c>
      <c r="K21" s="3">
        <f t="shared" si="22"/>
        <v>0</v>
      </c>
      <c r="L21" s="3">
        <f t="shared" si="23"/>
        <v>0</v>
      </c>
      <c r="M21" s="3">
        <f t="shared" si="24"/>
        <v>0</v>
      </c>
      <c r="N21" s="3">
        <f t="shared" si="25"/>
        <v>0</v>
      </c>
      <c r="O21" s="3">
        <f t="shared" si="0"/>
        <v>0</v>
      </c>
      <c r="P21" s="3">
        <f t="shared" si="1"/>
        <v>0</v>
      </c>
      <c r="Q21" s="3">
        <f t="shared" si="2"/>
        <v>0</v>
      </c>
      <c r="R21" s="10">
        <f t="shared" si="26"/>
        <v>0</v>
      </c>
      <c r="S21" s="12">
        <f t="shared" si="27"/>
        <v>0</v>
      </c>
      <c r="T21" s="13">
        <f t="shared" si="3"/>
        <v>0</v>
      </c>
      <c r="U21" s="8"/>
      <c r="V21" s="3">
        <v>16</v>
      </c>
      <c r="W21" s="3" t="s">
        <v>81</v>
      </c>
      <c r="X21" s="3">
        <f t="shared" si="4"/>
        <v>0</v>
      </c>
      <c r="Y21" s="3">
        <f t="shared" si="5"/>
        <v>0</v>
      </c>
      <c r="Z21" s="3">
        <f t="shared" si="6"/>
        <v>0</v>
      </c>
      <c r="AA21" s="3">
        <f t="shared" si="7"/>
        <v>0</v>
      </c>
      <c r="AB21" s="3">
        <f t="shared" si="8"/>
        <v>0</v>
      </c>
      <c r="AC21" s="3">
        <f t="shared" si="9"/>
        <v>0</v>
      </c>
      <c r="AD21" s="3">
        <f t="shared" si="10"/>
        <v>0</v>
      </c>
      <c r="AE21" s="3">
        <f t="shared" si="11"/>
        <v>0</v>
      </c>
      <c r="AF21" s="3">
        <f t="shared" si="12"/>
        <v>0</v>
      </c>
      <c r="AG21" s="3">
        <f t="shared" si="13"/>
        <v>0</v>
      </c>
      <c r="AH21" s="3">
        <f t="shared" si="14"/>
        <v>0</v>
      </c>
      <c r="AI21" s="3">
        <f t="shared" si="15"/>
        <v>0</v>
      </c>
      <c r="AJ21" s="3">
        <f t="shared" si="16"/>
        <v>0</v>
      </c>
      <c r="AK21" s="3">
        <f t="shared" si="17"/>
        <v>0</v>
      </c>
      <c r="AL21" s="3">
        <f t="shared" si="18"/>
        <v>0</v>
      </c>
      <c r="AM21" s="3">
        <f t="shared" si="19"/>
        <v>0</v>
      </c>
      <c r="AN21" s="3">
        <f t="shared" si="20"/>
        <v>0</v>
      </c>
      <c r="AO21" s="3">
        <f t="shared" si="21"/>
        <v>0</v>
      </c>
      <c r="AP21" s="3">
        <f t="shared" si="28"/>
        <v>0</v>
      </c>
      <c r="AS21" s="3" t="s">
        <v>62</v>
      </c>
      <c r="AT21" s="3" t="s">
        <v>80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3" t="s">
        <v>82</v>
      </c>
      <c r="K22" s="3">
        <f t="shared" si="22"/>
        <v>0</v>
      </c>
      <c r="L22" s="3">
        <f t="shared" si="23"/>
        <v>0</v>
      </c>
      <c r="M22" s="3">
        <f t="shared" si="24"/>
        <v>0</v>
      </c>
      <c r="N22" s="3">
        <f t="shared" si="25"/>
        <v>0</v>
      </c>
      <c r="O22" s="3">
        <f t="shared" si="0"/>
        <v>0</v>
      </c>
      <c r="P22" s="3">
        <f t="shared" si="1"/>
        <v>0</v>
      </c>
      <c r="Q22" s="3">
        <f t="shared" si="2"/>
        <v>0</v>
      </c>
      <c r="R22" s="10">
        <f t="shared" si="26"/>
        <v>0</v>
      </c>
      <c r="S22" s="12">
        <f t="shared" si="27"/>
        <v>0</v>
      </c>
      <c r="T22" s="13">
        <f t="shared" si="3"/>
        <v>0</v>
      </c>
      <c r="U22" s="8"/>
      <c r="V22" s="3">
        <v>17</v>
      </c>
      <c r="W22" s="3" t="s">
        <v>82</v>
      </c>
      <c r="X22" s="3">
        <f t="shared" si="4"/>
        <v>0</v>
      </c>
      <c r="Y22" s="3">
        <f t="shared" si="5"/>
        <v>0</v>
      </c>
      <c r="Z22" s="3">
        <f t="shared" si="6"/>
        <v>0</v>
      </c>
      <c r="AA22" s="3">
        <f t="shared" si="7"/>
        <v>0</v>
      </c>
      <c r="AB22" s="3">
        <f t="shared" si="8"/>
        <v>0</v>
      </c>
      <c r="AC22" s="3">
        <f t="shared" si="9"/>
        <v>0</v>
      </c>
      <c r="AD22" s="3">
        <f t="shared" si="10"/>
        <v>0</v>
      </c>
      <c r="AE22" s="3">
        <f t="shared" si="11"/>
        <v>0</v>
      </c>
      <c r="AF22" s="3">
        <f t="shared" si="12"/>
        <v>0</v>
      </c>
      <c r="AG22" s="3">
        <f t="shared" si="13"/>
        <v>0</v>
      </c>
      <c r="AH22" s="3">
        <f t="shared" si="14"/>
        <v>0</v>
      </c>
      <c r="AI22" s="3">
        <f t="shared" si="15"/>
        <v>0</v>
      </c>
      <c r="AJ22" s="3">
        <f t="shared" si="16"/>
        <v>0</v>
      </c>
      <c r="AK22" s="3">
        <f t="shared" si="17"/>
        <v>0</v>
      </c>
      <c r="AL22" s="3">
        <f t="shared" si="18"/>
        <v>0</v>
      </c>
      <c r="AM22" s="3">
        <f t="shared" si="19"/>
        <v>0</v>
      </c>
      <c r="AN22" s="3">
        <f t="shared" si="20"/>
        <v>0</v>
      </c>
      <c r="AO22" s="3">
        <f t="shared" si="21"/>
        <v>0</v>
      </c>
      <c r="AP22" s="3">
        <f t="shared" si="28"/>
        <v>0</v>
      </c>
      <c r="AS22" s="3" t="s">
        <v>63</v>
      </c>
      <c r="AT22" s="3" t="s">
        <v>81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3" t="s">
        <v>83</v>
      </c>
      <c r="K23" s="3">
        <f t="shared" si="22"/>
        <v>0</v>
      </c>
      <c r="L23" s="3">
        <f t="shared" si="23"/>
        <v>0</v>
      </c>
      <c r="M23" s="3">
        <f t="shared" si="24"/>
        <v>0</v>
      </c>
      <c r="N23" s="3">
        <f t="shared" si="25"/>
        <v>0</v>
      </c>
      <c r="O23" s="3">
        <f t="shared" si="0"/>
        <v>0</v>
      </c>
      <c r="P23" s="3">
        <f t="shared" si="1"/>
        <v>0</v>
      </c>
      <c r="Q23" s="3">
        <f t="shared" si="2"/>
        <v>0</v>
      </c>
      <c r="R23" s="10">
        <f t="shared" si="26"/>
        <v>0</v>
      </c>
      <c r="S23" s="12">
        <f t="shared" si="27"/>
        <v>0</v>
      </c>
      <c r="T23" s="13">
        <f t="shared" si="3"/>
        <v>0</v>
      </c>
      <c r="U23" s="8"/>
      <c r="V23" s="3">
        <v>18</v>
      </c>
      <c r="W23" s="3" t="s">
        <v>83</v>
      </c>
      <c r="X23" s="3">
        <f t="shared" si="4"/>
        <v>0</v>
      </c>
      <c r="Y23" s="3">
        <f t="shared" si="5"/>
        <v>0</v>
      </c>
      <c r="Z23" s="3">
        <f t="shared" si="6"/>
        <v>0</v>
      </c>
      <c r="AA23" s="3">
        <f t="shared" si="7"/>
        <v>0</v>
      </c>
      <c r="AB23" s="3">
        <f t="shared" si="8"/>
        <v>0</v>
      </c>
      <c r="AC23" s="3">
        <f t="shared" si="9"/>
        <v>0</v>
      </c>
      <c r="AD23" s="3">
        <f t="shared" si="10"/>
        <v>0</v>
      </c>
      <c r="AE23" s="3">
        <f t="shared" si="11"/>
        <v>0</v>
      </c>
      <c r="AF23" s="3">
        <f t="shared" si="12"/>
        <v>0</v>
      </c>
      <c r="AG23" s="3">
        <f t="shared" si="13"/>
        <v>0</v>
      </c>
      <c r="AH23" s="3">
        <f t="shared" si="14"/>
        <v>0</v>
      </c>
      <c r="AI23" s="3">
        <f t="shared" si="15"/>
        <v>0</v>
      </c>
      <c r="AJ23" s="3">
        <f t="shared" si="16"/>
        <v>0</v>
      </c>
      <c r="AK23" s="3">
        <f t="shared" si="17"/>
        <v>0</v>
      </c>
      <c r="AL23" s="3">
        <f t="shared" si="18"/>
        <v>0</v>
      </c>
      <c r="AM23" s="3">
        <f t="shared" si="19"/>
        <v>0</v>
      </c>
      <c r="AN23" s="3">
        <f t="shared" si="20"/>
        <v>0</v>
      </c>
      <c r="AO23" s="3">
        <f t="shared" si="21"/>
        <v>0</v>
      </c>
      <c r="AP23" s="3">
        <f t="shared" si="28"/>
        <v>0</v>
      </c>
      <c r="AS23" s="3" t="s">
        <v>64</v>
      </c>
      <c r="AT23" s="3" t="s">
        <v>82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3" t="s">
        <v>84</v>
      </c>
      <c r="K24" s="3">
        <f t="shared" si="22"/>
        <v>0</v>
      </c>
      <c r="L24" s="3">
        <f t="shared" si="23"/>
        <v>0</v>
      </c>
      <c r="M24" s="3">
        <f t="shared" si="24"/>
        <v>0</v>
      </c>
      <c r="N24" s="3">
        <f t="shared" si="25"/>
        <v>0</v>
      </c>
      <c r="O24" s="3">
        <f t="shared" si="0"/>
        <v>0</v>
      </c>
      <c r="P24" s="3">
        <f t="shared" si="1"/>
        <v>0</v>
      </c>
      <c r="Q24" s="3">
        <f t="shared" si="2"/>
        <v>0</v>
      </c>
      <c r="R24" s="10">
        <f t="shared" si="26"/>
        <v>0</v>
      </c>
      <c r="S24" s="12">
        <f t="shared" si="27"/>
        <v>0</v>
      </c>
      <c r="T24" s="13">
        <f t="shared" si="3"/>
        <v>0</v>
      </c>
      <c r="U24" s="8"/>
      <c r="V24" s="3">
        <v>19</v>
      </c>
      <c r="W24" s="3" t="s">
        <v>84</v>
      </c>
      <c r="X24" s="3">
        <f t="shared" si="4"/>
        <v>0</v>
      </c>
      <c r="Y24" s="3">
        <f t="shared" si="5"/>
        <v>0</v>
      </c>
      <c r="Z24" s="3">
        <f t="shared" si="6"/>
        <v>0</v>
      </c>
      <c r="AA24" s="3">
        <f t="shared" si="7"/>
        <v>0</v>
      </c>
      <c r="AB24" s="3">
        <f t="shared" si="8"/>
        <v>0</v>
      </c>
      <c r="AC24" s="3">
        <f t="shared" si="9"/>
        <v>0</v>
      </c>
      <c r="AD24" s="3">
        <f t="shared" si="10"/>
        <v>0</v>
      </c>
      <c r="AE24" s="3">
        <f t="shared" si="11"/>
        <v>0</v>
      </c>
      <c r="AF24" s="3">
        <f t="shared" si="12"/>
        <v>0</v>
      </c>
      <c r="AG24" s="3">
        <f t="shared" si="13"/>
        <v>0</v>
      </c>
      <c r="AH24" s="3">
        <f t="shared" si="14"/>
        <v>0</v>
      </c>
      <c r="AI24" s="3">
        <f t="shared" si="15"/>
        <v>0</v>
      </c>
      <c r="AJ24" s="3">
        <f t="shared" si="16"/>
        <v>0</v>
      </c>
      <c r="AK24" s="3">
        <f t="shared" si="17"/>
        <v>0</v>
      </c>
      <c r="AL24" s="3">
        <f t="shared" si="18"/>
        <v>0</v>
      </c>
      <c r="AM24" s="3">
        <f t="shared" si="19"/>
        <v>0</v>
      </c>
      <c r="AN24" s="3">
        <f t="shared" si="20"/>
        <v>0</v>
      </c>
      <c r="AO24" s="3">
        <f t="shared" si="21"/>
        <v>0</v>
      </c>
      <c r="AP24" s="3">
        <f t="shared" si="28"/>
        <v>0</v>
      </c>
      <c r="AS24" s="3" t="s">
        <v>65</v>
      </c>
      <c r="AT24" s="3" t="s">
        <v>83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3" t="s">
        <v>85</v>
      </c>
      <c r="K25" s="3">
        <f t="shared" si="22"/>
        <v>0</v>
      </c>
      <c r="L25" s="3">
        <f t="shared" si="23"/>
        <v>0</v>
      </c>
      <c r="M25" s="3">
        <f t="shared" si="24"/>
        <v>0</v>
      </c>
      <c r="N25" s="3">
        <f t="shared" si="25"/>
        <v>0</v>
      </c>
      <c r="O25" s="3">
        <f t="shared" si="0"/>
        <v>0</v>
      </c>
      <c r="P25" s="3">
        <f t="shared" si="1"/>
        <v>0</v>
      </c>
      <c r="Q25" s="3">
        <f t="shared" si="2"/>
        <v>0</v>
      </c>
      <c r="R25" s="10">
        <f t="shared" si="26"/>
        <v>0</v>
      </c>
      <c r="S25" s="12">
        <f t="shared" si="27"/>
        <v>0</v>
      </c>
      <c r="T25" s="13">
        <f t="shared" si="3"/>
        <v>0</v>
      </c>
      <c r="U25" s="8"/>
      <c r="V25" s="3">
        <v>20</v>
      </c>
      <c r="W25" s="3" t="s">
        <v>85</v>
      </c>
      <c r="X25" s="3">
        <f t="shared" si="4"/>
        <v>0</v>
      </c>
      <c r="Y25" s="3">
        <f t="shared" si="5"/>
        <v>0</v>
      </c>
      <c r="Z25" s="3">
        <f t="shared" si="6"/>
        <v>0</v>
      </c>
      <c r="AA25" s="3">
        <f t="shared" si="7"/>
        <v>0</v>
      </c>
      <c r="AB25" s="3">
        <f t="shared" si="8"/>
        <v>0</v>
      </c>
      <c r="AC25" s="3">
        <f t="shared" si="9"/>
        <v>0</v>
      </c>
      <c r="AD25" s="3">
        <f t="shared" si="10"/>
        <v>0</v>
      </c>
      <c r="AE25" s="3">
        <f t="shared" si="11"/>
        <v>0</v>
      </c>
      <c r="AF25" s="3">
        <f t="shared" si="12"/>
        <v>0</v>
      </c>
      <c r="AG25" s="3">
        <f t="shared" si="13"/>
        <v>0</v>
      </c>
      <c r="AH25" s="3">
        <f t="shared" si="14"/>
        <v>0</v>
      </c>
      <c r="AI25" s="3">
        <f t="shared" si="15"/>
        <v>0</v>
      </c>
      <c r="AJ25" s="3">
        <f t="shared" si="16"/>
        <v>0</v>
      </c>
      <c r="AK25" s="3">
        <f t="shared" si="17"/>
        <v>0</v>
      </c>
      <c r="AL25" s="3">
        <f t="shared" si="18"/>
        <v>0</v>
      </c>
      <c r="AM25" s="3">
        <f t="shared" si="19"/>
        <v>0</v>
      </c>
      <c r="AN25" s="3">
        <f t="shared" si="20"/>
        <v>0</v>
      </c>
      <c r="AO25" s="3">
        <f t="shared" si="21"/>
        <v>0</v>
      </c>
      <c r="AP25" s="3">
        <f t="shared" si="28"/>
        <v>0</v>
      </c>
      <c r="AT25" s="3" t="s">
        <v>84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3" t="s">
        <v>86</v>
      </c>
      <c r="K26" s="3">
        <f t="shared" si="22"/>
        <v>0</v>
      </c>
      <c r="L26" s="3">
        <f t="shared" si="23"/>
        <v>0</v>
      </c>
      <c r="M26" s="3">
        <f t="shared" si="24"/>
        <v>0</v>
      </c>
      <c r="N26" s="3">
        <f t="shared" si="25"/>
        <v>0</v>
      </c>
      <c r="O26" s="3">
        <f t="shared" si="0"/>
        <v>0</v>
      </c>
      <c r="P26" s="3">
        <f t="shared" si="1"/>
        <v>0</v>
      </c>
      <c r="Q26" s="3">
        <f t="shared" si="2"/>
        <v>0</v>
      </c>
      <c r="R26" s="10">
        <f t="shared" si="26"/>
        <v>0</v>
      </c>
      <c r="S26" s="12">
        <f t="shared" si="27"/>
        <v>0</v>
      </c>
      <c r="T26" s="13">
        <f t="shared" si="3"/>
        <v>0</v>
      </c>
      <c r="U26" s="8"/>
      <c r="V26" s="3">
        <v>21</v>
      </c>
      <c r="W26" s="3" t="s">
        <v>86</v>
      </c>
      <c r="X26" s="3">
        <f t="shared" si="4"/>
        <v>0</v>
      </c>
      <c r="Y26" s="3">
        <f t="shared" si="5"/>
        <v>0</v>
      </c>
      <c r="Z26" s="3">
        <f t="shared" si="6"/>
        <v>0</v>
      </c>
      <c r="AA26" s="3">
        <f t="shared" si="7"/>
        <v>0</v>
      </c>
      <c r="AB26" s="3">
        <f t="shared" si="8"/>
        <v>0</v>
      </c>
      <c r="AC26" s="3">
        <f t="shared" si="9"/>
        <v>0</v>
      </c>
      <c r="AD26" s="3">
        <f t="shared" si="10"/>
        <v>0</v>
      </c>
      <c r="AE26" s="3">
        <f t="shared" si="11"/>
        <v>0</v>
      </c>
      <c r="AF26" s="3">
        <f t="shared" si="12"/>
        <v>0</v>
      </c>
      <c r="AG26" s="3">
        <f t="shared" si="13"/>
        <v>0</v>
      </c>
      <c r="AH26" s="3">
        <f t="shared" si="14"/>
        <v>0</v>
      </c>
      <c r="AI26" s="3">
        <f t="shared" si="15"/>
        <v>0</v>
      </c>
      <c r="AJ26" s="3">
        <f t="shared" si="16"/>
        <v>0</v>
      </c>
      <c r="AK26" s="3">
        <f t="shared" si="17"/>
        <v>0</v>
      </c>
      <c r="AL26" s="3">
        <f t="shared" si="18"/>
        <v>0</v>
      </c>
      <c r="AM26" s="3">
        <f t="shared" si="19"/>
        <v>0</v>
      </c>
      <c r="AN26" s="3">
        <f t="shared" si="20"/>
        <v>0</v>
      </c>
      <c r="AO26" s="3">
        <f t="shared" si="21"/>
        <v>0</v>
      </c>
      <c r="AP26" s="3">
        <f t="shared" si="28"/>
        <v>0</v>
      </c>
      <c r="AT26" s="3" t="s">
        <v>85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3" t="s">
        <v>87</v>
      </c>
      <c r="K27" s="3">
        <f t="shared" si="22"/>
        <v>0</v>
      </c>
      <c r="L27" s="3">
        <f t="shared" si="23"/>
        <v>0</v>
      </c>
      <c r="M27" s="3">
        <f t="shared" si="24"/>
        <v>0</v>
      </c>
      <c r="N27" s="3">
        <f t="shared" si="25"/>
        <v>0</v>
      </c>
      <c r="O27" s="3">
        <f t="shared" si="0"/>
        <v>0</v>
      </c>
      <c r="P27" s="3">
        <f t="shared" si="1"/>
        <v>0</v>
      </c>
      <c r="Q27" s="3">
        <f t="shared" si="2"/>
        <v>0</v>
      </c>
      <c r="R27" s="10">
        <f t="shared" si="26"/>
        <v>0</v>
      </c>
      <c r="S27" s="12">
        <f t="shared" si="27"/>
        <v>0</v>
      </c>
      <c r="T27" s="13">
        <f t="shared" si="3"/>
        <v>0</v>
      </c>
      <c r="U27" s="8"/>
      <c r="V27" s="3">
        <v>22</v>
      </c>
      <c r="W27" s="3" t="s">
        <v>87</v>
      </c>
      <c r="X27" s="3">
        <f t="shared" si="4"/>
        <v>0</v>
      </c>
      <c r="Y27" s="3">
        <f t="shared" si="5"/>
        <v>0</v>
      </c>
      <c r="Z27" s="3">
        <f t="shared" si="6"/>
        <v>0</v>
      </c>
      <c r="AA27" s="3">
        <f t="shared" si="7"/>
        <v>0</v>
      </c>
      <c r="AB27" s="3">
        <f t="shared" si="8"/>
        <v>0</v>
      </c>
      <c r="AC27" s="3">
        <f t="shared" si="9"/>
        <v>0</v>
      </c>
      <c r="AD27" s="3">
        <f t="shared" si="10"/>
        <v>0</v>
      </c>
      <c r="AE27" s="3">
        <f t="shared" si="11"/>
        <v>0</v>
      </c>
      <c r="AF27" s="3">
        <f t="shared" si="12"/>
        <v>0</v>
      </c>
      <c r="AG27" s="3">
        <f t="shared" si="13"/>
        <v>0</v>
      </c>
      <c r="AH27" s="3">
        <f t="shared" si="14"/>
        <v>0</v>
      </c>
      <c r="AI27" s="3">
        <f t="shared" si="15"/>
        <v>0</v>
      </c>
      <c r="AJ27" s="3">
        <f t="shared" si="16"/>
        <v>0</v>
      </c>
      <c r="AK27" s="3">
        <f t="shared" si="17"/>
        <v>0</v>
      </c>
      <c r="AL27" s="3">
        <f t="shared" si="18"/>
        <v>0</v>
      </c>
      <c r="AM27" s="3">
        <f t="shared" si="19"/>
        <v>0</v>
      </c>
      <c r="AN27" s="3">
        <f t="shared" si="20"/>
        <v>0</v>
      </c>
      <c r="AO27" s="3">
        <f t="shared" si="21"/>
        <v>0</v>
      </c>
      <c r="AP27" s="3">
        <f t="shared" si="28"/>
        <v>0</v>
      </c>
      <c r="AT27" s="3" t="s">
        <v>86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3" t="s">
        <v>88</v>
      </c>
      <c r="K28" s="3">
        <f t="shared" si="22"/>
        <v>0</v>
      </c>
      <c r="L28" s="3">
        <f t="shared" si="23"/>
        <v>0</v>
      </c>
      <c r="M28" s="3">
        <f t="shared" si="24"/>
        <v>0</v>
      </c>
      <c r="N28" s="3">
        <f t="shared" si="25"/>
        <v>0</v>
      </c>
      <c r="O28" s="3">
        <f t="shared" si="0"/>
        <v>0</v>
      </c>
      <c r="P28" s="3">
        <f t="shared" si="1"/>
        <v>0</v>
      </c>
      <c r="Q28" s="3">
        <f t="shared" si="2"/>
        <v>0</v>
      </c>
      <c r="R28" s="10">
        <f t="shared" si="26"/>
        <v>0</v>
      </c>
      <c r="S28" s="12">
        <f t="shared" si="27"/>
        <v>0</v>
      </c>
      <c r="T28" s="13">
        <f t="shared" si="3"/>
        <v>0</v>
      </c>
      <c r="U28" s="8"/>
      <c r="V28" s="3">
        <v>23</v>
      </c>
      <c r="W28" s="3" t="s">
        <v>88</v>
      </c>
      <c r="X28" s="3">
        <f t="shared" si="4"/>
        <v>0</v>
      </c>
      <c r="Y28" s="3">
        <f t="shared" si="5"/>
        <v>0</v>
      </c>
      <c r="Z28" s="3">
        <f t="shared" si="6"/>
        <v>0</v>
      </c>
      <c r="AA28" s="3">
        <f t="shared" si="7"/>
        <v>0</v>
      </c>
      <c r="AB28" s="3">
        <f t="shared" si="8"/>
        <v>0</v>
      </c>
      <c r="AC28" s="3">
        <f t="shared" si="9"/>
        <v>0</v>
      </c>
      <c r="AD28" s="3">
        <f t="shared" si="10"/>
        <v>0</v>
      </c>
      <c r="AE28" s="3">
        <f t="shared" si="11"/>
        <v>0</v>
      </c>
      <c r="AF28" s="3">
        <f t="shared" si="12"/>
        <v>0</v>
      </c>
      <c r="AG28" s="3">
        <f t="shared" si="13"/>
        <v>0</v>
      </c>
      <c r="AH28" s="3">
        <f t="shared" si="14"/>
        <v>0</v>
      </c>
      <c r="AI28" s="3">
        <f t="shared" si="15"/>
        <v>0</v>
      </c>
      <c r="AJ28" s="3">
        <f t="shared" si="16"/>
        <v>0</v>
      </c>
      <c r="AK28" s="3">
        <f t="shared" si="17"/>
        <v>0</v>
      </c>
      <c r="AL28" s="3">
        <f t="shared" si="18"/>
        <v>0</v>
      </c>
      <c r="AM28" s="3">
        <f t="shared" si="19"/>
        <v>0</v>
      </c>
      <c r="AN28" s="3">
        <f t="shared" si="20"/>
        <v>0</v>
      </c>
      <c r="AO28" s="3">
        <f t="shared" si="21"/>
        <v>0</v>
      </c>
      <c r="AP28" s="3">
        <f t="shared" si="28"/>
        <v>0</v>
      </c>
      <c r="AT28" s="3" t="s">
        <v>87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 t="s">
        <v>89</v>
      </c>
      <c r="K29" s="3">
        <f t="shared" si="22"/>
        <v>0</v>
      </c>
      <c r="L29" s="3">
        <f t="shared" si="23"/>
        <v>0</v>
      </c>
      <c r="M29" s="3">
        <f t="shared" si="24"/>
        <v>0</v>
      </c>
      <c r="N29" s="3">
        <f t="shared" si="25"/>
        <v>0</v>
      </c>
      <c r="O29" s="3">
        <f t="shared" si="0"/>
        <v>0</v>
      </c>
      <c r="P29" s="3">
        <f t="shared" si="1"/>
        <v>0</v>
      </c>
      <c r="Q29" s="3">
        <f t="shared" si="2"/>
        <v>0</v>
      </c>
      <c r="R29" s="10">
        <f t="shared" si="26"/>
        <v>0</v>
      </c>
      <c r="S29" s="12">
        <f t="shared" si="27"/>
        <v>0</v>
      </c>
      <c r="T29" s="13">
        <f t="shared" si="3"/>
        <v>0</v>
      </c>
      <c r="U29" s="8"/>
      <c r="V29" s="3">
        <v>24</v>
      </c>
      <c r="W29" s="3" t="s">
        <v>89</v>
      </c>
      <c r="X29" s="3">
        <f t="shared" si="4"/>
        <v>0</v>
      </c>
      <c r="Y29" s="3">
        <f t="shared" si="5"/>
        <v>0</v>
      </c>
      <c r="Z29" s="3">
        <f t="shared" si="6"/>
        <v>0</v>
      </c>
      <c r="AA29" s="3">
        <f t="shared" si="7"/>
        <v>0</v>
      </c>
      <c r="AB29" s="3">
        <f t="shared" si="8"/>
        <v>0</v>
      </c>
      <c r="AC29" s="3">
        <f t="shared" si="9"/>
        <v>0</v>
      </c>
      <c r="AD29" s="3">
        <f t="shared" si="10"/>
        <v>0</v>
      </c>
      <c r="AE29" s="3">
        <f t="shared" si="11"/>
        <v>0</v>
      </c>
      <c r="AF29" s="3">
        <f t="shared" si="12"/>
        <v>0</v>
      </c>
      <c r="AG29" s="3">
        <f t="shared" si="13"/>
        <v>0</v>
      </c>
      <c r="AH29" s="3">
        <f t="shared" si="14"/>
        <v>0</v>
      </c>
      <c r="AI29" s="3">
        <f t="shared" si="15"/>
        <v>0</v>
      </c>
      <c r="AJ29" s="3">
        <f t="shared" si="16"/>
        <v>0</v>
      </c>
      <c r="AK29" s="3">
        <f t="shared" si="17"/>
        <v>0</v>
      </c>
      <c r="AL29" s="3">
        <f t="shared" si="18"/>
        <v>0</v>
      </c>
      <c r="AM29" s="3">
        <f t="shared" si="19"/>
        <v>0</v>
      </c>
      <c r="AN29" s="3">
        <f t="shared" si="20"/>
        <v>0</v>
      </c>
      <c r="AO29" s="3">
        <f t="shared" si="21"/>
        <v>0</v>
      </c>
      <c r="AP29" s="3">
        <f t="shared" si="28"/>
        <v>0</v>
      </c>
      <c r="AT29" s="3" t="s">
        <v>88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 t="s">
        <v>90</v>
      </c>
      <c r="K30" s="3">
        <f t="shared" si="22"/>
        <v>0</v>
      </c>
      <c r="L30" s="3">
        <f t="shared" si="23"/>
        <v>0</v>
      </c>
      <c r="M30" s="3">
        <f t="shared" si="24"/>
        <v>0</v>
      </c>
      <c r="N30" s="3">
        <f t="shared" si="25"/>
        <v>0</v>
      </c>
      <c r="O30" s="3">
        <f t="shared" si="0"/>
        <v>0</v>
      </c>
      <c r="P30" s="3">
        <f t="shared" si="1"/>
        <v>0</v>
      </c>
      <c r="Q30" s="3">
        <f t="shared" si="2"/>
        <v>0</v>
      </c>
      <c r="R30" s="10">
        <f t="shared" si="26"/>
        <v>0</v>
      </c>
      <c r="S30" s="12">
        <f t="shared" si="27"/>
        <v>0</v>
      </c>
      <c r="T30" s="13">
        <f t="shared" si="3"/>
        <v>0</v>
      </c>
      <c r="U30" s="8"/>
      <c r="V30" s="3">
        <v>25</v>
      </c>
      <c r="W30" s="3" t="s">
        <v>90</v>
      </c>
      <c r="X30" s="3">
        <f t="shared" si="4"/>
        <v>0</v>
      </c>
      <c r="Y30" s="3">
        <f t="shared" si="5"/>
        <v>0</v>
      </c>
      <c r="Z30" s="3">
        <f t="shared" si="6"/>
        <v>0</v>
      </c>
      <c r="AA30" s="3">
        <f t="shared" si="7"/>
        <v>0</v>
      </c>
      <c r="AB30" s="3">
        <f t="shared" si="8"/>
        <v>0</v>
      </c>
      <c r="AC30" s="3">
        <f t="shared" si="9"/>
        <v>0</v>
      </c>
      <c r="AD30" s="3">
        <f t="shared" si="10"/>
        <v>0</v>
      </c>
      <c r="AE30" s="3">
        <f t="shared" si="11"/>
        <v>0</v>
      </c>
      <c r="AF30" s="3">
        <f t="shared" si="12"/>
        <v>0</v>
      </c>
      <c r="AG30" s="3">
        <f t="shared" si="13"/>
        <v>0</v>
      </c>
      <c r="AH30" s="3">
        <f t="shared" si="14"/>
        <v>0</v>
      </c>
      <c r="AI30" s="3">
        <f t="shared" si="15"/>
        <v>0</v>
      </c>
      <c r="AJ30" s="3">
        <f t="shared" si="16"/>
        <v>0</v>
      </c>
      <c r="AK30" s="3">
        <f t="shared" si="17"/>
        <v>0</v>
      </c>
      <c r="AL30" s="3">
        <f t="shared" si="18"/>
        <v>0</v>
      </c>
      <c r="AM30" s="3">
        <f t="shared" si="19"/>
        <v>0</v>
      </c>
      <c r="AN30" s="3">
        <f t="shared" si="20"/>
        <v>0</v>
      </c>
      <c r="AO30" s="3">
        <f t="shared" si="21"/>
        <v>0</v>
      </c>
      <c r="AP30" s="3">
        <f t="shared" si="28"/>
        <v>0</v>
      </c>
      <c r="AT30" s="3" t="s">
        <v>89</v>
      </c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 t="s">
        <v>91</v>
      </c>
      <c r="K31" s="3">
        <f t="shared" si="22"/>
        <v>0</v>
      </c>
      <c r="L31" s="3">
        <f t="shared" si="23"/>
        <v>0</v>
      </c>
      <c r="M31" s="3">
        <f t="shared" si="24"/>
        <v>0</v>
      </c>
      <c r="N31" s="3">
        <f t="shared" si="25"/>
        <v>0</v>
      </c>
      <c r="O31" s="3">
        <f t="shared" si="0"/>
        <v>0</v>
      </c>
      <c r="P31" s="3">
        <f t="shared" si="1"/>
        <v>0</v>
      </c>
      <c r="Q31" s="3">
        <f t="shared" si="2"/>
        <v>0</v>
      </c>
      <c r="R31" s="10">
        <f t="shared" si="26"/>
        <v>0</v>
      </c>
      <c r="S31" s="12">
        <f t="shared" si="27"/>
        <v>0</v>
      </c>
      <c r="T31" s="13">
        <f t="shared" si="3"/>
        <v>0</v>
      </c>
      <c r="U31" s="8"/>
      <c r="V31" s="3">
        <v>26</v>
      </c>
      <c r="W31" s="3" t="s">
        <v>91</v>
      </c>
      <c r="X31" s="3">
        <f t="shared" si="4"/>
        <v>0</v>
      </c>
      <c r="Y31" s="3">
        <f t="shared" si="5"/>
        <v>0</v>
      </c>
      <c r="Z31" s="3">
        <f t="shared" si="6"/>
        <v>0</v>
      </c>
      <c r="AA31" s="3">
        <f t="shared" si="7"/>
        <v>0</v>
      </c>
      <c r="AB31" s="3">
        <f t="shared" si="8"/>
        <v>0</v>
      </c>
      <c r="AC31" s="3">
        <f t="shared" si="9"/>
        <v>0</v>
      </c>
      <c r="AD31" s="3">
        <f t="shared" si="10"/>
        <v>0</v>
      </c>
      <c r="AE31" s="3">
        <f t="shared" si="11"/>
        <v>0</v>
      </c>
      <c r="AF31" s="3">
        <f t="shared" si="12"/>
        <v>0</v>
      </c>
      <c r="AG31" s="3">
        <f t="shared" si="13"/>
        <v>0</v>
      </c>
      <c r="AH31" s="3">
        <f t="shared" si="14"/>
        <v>0</v>
      </c>
      <c r="AI31" s="3">
        <f t="shared" si="15"/>
        <v>0</v>
      </c>
      <c r="AJ31" s="3">
        <f t="shared" si="16"/>
        <v>0</v>
      </c>
      <c r="AK31" s="3">
        <f t="shared" si="17"/>
        <v>0</v>
      </c>
      <c r="AL31" s="3">
        <f t="shared" si="18"/>
        <v>0</v>
      </c>
      <c r="AM31" s="3">
        <f t="shared" si="19"/>
        <v>0</v>
      </c>
      <c r="AN31" s="3">
        <f t="shared" si="20"/>
        <v>0</v>
      </c>
      <c r="AO31" s="3">
        <f t="shared" si="21"/>
        <v>0</v>
      </c>
      <c r="AP31" s="3">
        <f t="shared" si="28"/>
        <v>0</v>
      </c>
      <c r="AT31" s="3" t="s">
        <v>90</v>
      </c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22"/>
        <v>0</v>
      </c>
      <c r="L32" s="3">
        <f t="shared" si="23"/>
        <v>0</v>
      </c>
      <c r="M32" s="3">
        <f t="shared" si="24"/>
        <v>0</v>
      </c>
      <c r="N32" s="3">
        <f t="shared" si="25"/>
        <v>0</v>
      </c>
      <c r="O32" s="3">
        <f t="shared" si="0"/>
        <v>0</v>
      </c>
      <c r="P32" s="3">
        <f t="shared" si="1"/>
        <v>0</v>
      </c>
      <c r="Q32" s="3">
        <f t="shared" si="2"/>
        <v>0</v>
      </c>
      <c r="R32" s="10">
        <f t="shared" si="26"/>
        <v>0</v>
      </c>
      <c r="S32" s="12">
        <f t="shared" si="27"/>
        <v>0</v>
      </c>
      <c r="T32" s="13">
        <f t="shared" si="3"/>
        <v>0</v>
      </c>
      <c r="U32" s="8"/>
      <c r="V32" s="3">
        <v>27</v>
      </c>
      <c r="W32" s="3"/>
      <c r="X32" s="3">
        <f t="shared" si="4"/>
        <v>0</v>
      </c>
      <c r="Y32" s="3">
        <f t="shared" si="5"/>
        <v>0</v>
      </c>
      <c r="Z32" s="3">
        <f t="shared" si="6"/>
        <v>0</v>
      </c>
      <c r="AA32" s="3">
        <f t="shared" si="7"/>
        <v>0</v>
      </c>
      <c r="AB32" s="3">
        <f t="shared" si="8"/>
        <v>0</v>
      </c>
      <c r="AC32" s="3">
        <f t="shared" si="9"/>
        <v>0</v>
      </c>
      <c r="AD32" s="3">
        <f t="shared" si="10"/>
        <v>0</v>
      </c>
      <c r="AE32" s="3">
        <f t="shared" si="11"/>
        <v>0</v>
      </c>
      <c r="AF32" s="3">
        <f t="shared" si="12"/>
        <v>0</v>
      </c>
      <c r="AG32" s="3">
        <f t="shared" si="13"/>
        <v>0</v>
      </c>
      <c r="AH32" s="3">
        <f t="shared" si="14"/>
        <v>0</v>
      </c>
      <c r="AI32" s="3">
        <f t="shared" si="15"/>
        <v>0</v>
      </c>
      <c r="AJ32" s="3">
        <f t="shared" si="16"/>
        <v>0</v>
      </c>
      <c r="AK32" s="3">
        <f t="shared" si="17"/>
        <v>0</v>
      </c>
      <c r="AL32" s="3">
        <f t="shared" si="18"/>
        <v>0</v>
      </c>
      <c r="AM32" s="3">
        <f t="shared" si="19"/>
        <v>0</v>
      </c>
      <c r="AN32" s="3">
        <f t="shared" si="20"/>
        <v>0</v>
      </c>
      <c r="AO32" s="3">
        <f t="shared" si="21"/>
        <v>0</v>
      </c>
      <c r="AP32" s="3">
        <f t="shared" si="28"/>
        <v>0</v>
      </c>
      <c r="AT32" s="3" t="s">
        <v>91</v>
      </c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22"/>
        <v>0</v>
      </c>
      <c r="L33" s="3">
        <f t="shared" si="23"/>
        <v>0</v>
      </c>
      <c r="M33" s="3">
        <f t="shared" si="24"/>
        <v>0</v>
      </c>
      <c r="N33" s="3">
        <f t="shared" si="25"/>
        <v>0</v>
      </c>
      <c r="O33" s="3">
        <f t="shared" si="0"/>
        <v>0</v>
      </c>
      <c r="P33" s="3">
        <f t="shared" si="1"/>
        <v>0</v>
      </c>
      <c r="Q33" s="3">
        <f t="shared" si="2"/>
        <v>0</v>
      </c>
      <c r="R33" s="10">
        <f t="shared" si="26"/>
        <v>0</v>
      </c>
      <c r="S33" s="12">
        <f t="shared" si="27"/>
        <v>0</v>
      </c>
      <c r="T33" s="13">
        <f t="shared" si="3"/>
        <v>0</v>
      </c>
      <c r="U33" s="8"/>
      <c r="V33" s="3">
        <v>28</v>
      </c>
      <c r="W33" s="3"/>
      <c r="X33" s="3">
        <f t="shared" si="4"/>
        <v>0</v>
      </c>
      <c r="Y33" s="3">
        <f t="shared" si="5"/>
        <v>0</v>
      </c>
      <c r="Z33" s="3">
        <f t="shared" si="6"/>
        <v>0</v>
      </c>
      <c r="AA33" s="3">
        <f t="shared" si="7"/>
        <v>0</v>
      </c>
      <c r="AB33" s="3">
        <f t="shared" si="8"/>
        <v>0</v>
      </c>
      <c r="AC33" s="3">
        <f t="shared" si="9"/>
        <v>0</v>
      </c>
      <c r="AD33" s="3">
        <f t="shared" si="10"/>
        <v>0</v>
      </c>
      <c r="AE33" s="3">
        <f t="shared" si="11"/>
        <v>0</v>
      </c>
      <c r="AF33" s="3">
        <f t="shared" si="12"/>
        <v>0</v>
      </c>
      <c r="AG33" s="3">
        <f t="shared" si="13"/>
        <v>0</v>
      </c>
      <c r="AH33" s="3">
        <f t="shared" si="14"/>
        <v>0</v>
      </c>
      <c r="AI33" s="3">
        <f t="shared" si="15"/>
        <v>0</v>
      </c>
      <c r="AJ33" s="3">
        <f t="shared" si="16"/>
        <v>0</v>
      </c>
      <c r="AK33" s="3">
        <f t="shared" si="17"/>
        <v>0</v>
      </c>
      <c r="AL33" s="3">
        <f t="shared" si="18"/>
        <v>0</v>
      </c>
      <c r="AM33" s="3">
        <f t="shared" si="19"/>
        <v>0</v>
      </c>
      <c r="AN33" s="3">
        <f t="shared" si="20"/>
        <v>0</v>
      </c>
      <c r="AO33" s="3">
        <f t="shared" si="21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22"/>
        <v>0</v>
      </c>
      <c r="L34" s="3">
        <f t="shared" si="23"/>
        <v>0</v>
      </c>
      <c r="M34" s="3">
        <f t="shared" si="24"/>
        <v>0</v>
      </c>
      <c r="N34" s="3">
        <f t="shared" si="25"/>
        <v>0</v>
      </c>
      <c r="O34" s="3">
        <f t="shared" si="0"/>
        <v>0</v>
      </c>
      <c r="P34" s="3">
        <f t="shared" si="1"/>
        <v>0</v>
      </c>
      <c r="Q34" s="3">
        <f t="shared" si="2"/>
        <v>0</v>
      </c>
      <c r="R34" s="10">
        <f t="shared" si="26"/>
        <v>0</v>
      </c>
      <c r="S34" s="12">
        <f t="shared" si="27"/>
        <v>0</v>
      </c>
      <c r="T34" s="13">
        <f t="shared" si="3"/>
        <v>0</v>
      </c>
      <c r="U34" s="8"/>
      <c r="V34" s="3">
        <v>29</v>
      </c>
      <c r="W34" s="3"/>
      <c r="X34" s="3">
        <f t="shared" si="4"/>
        <v>0</v>
      </c>
      <c r="Y34" s="3">
        <f t="shared" si="5"/>
        <v>0</v>
      </c>
      <c r="Z34" s="3">
        <f t="shared" si="6"/>
        <v>0</v>
      </c>
      <c r="AA34" s="3">
        <f t="shared" si="7"/>
        <v>0</v>
      </c>
      <c r="AB34" s="3">
        <f t="shared" si="8"/>
        <v>0</v>
      </c>
      <c r="AC34" s="3">
        <f t="shared" si="9"/>
        <v>0</v>
      </c>
      <c r="AD34" s="3">
        <f t="shared" si="10"/>
        <v>0</v>
      </c>
      <c r="AE34" s="3">
        <f t="shared" si="11"/>
        <v>0</v>
      </c>
      <c r="AF34" s="3">
        <f t="shared" si="12"/>
        <v>0</v>
      </c>
      <c r="AG34" s="3">
        <f t="shared" si="13"/>
        <v>0</v>
      </c>
      <c r="AH34" s="3">
        <f t="shared" si="14"/>
        <v>0</v>
      </c>
      <c r="AI34" s="3">
        <f t="shared" si="15"/>
        <v>0</v>
      </c>
      <c r="AJ34" s="3">
        <f t="shared" si="16"/>
        <v>0</v>
      </c>
      <c r="AK34" s="3">
        <f t="shared" si="17"/>
        <v>0</v>
      </c>
      <c r="AL34" s="3">
        <f t="shared" si="18"/>
        <v>0</v>
      </c>
      <c r="AM34" s="3">
        <f t="shared" si="19"/>
        <v>0</v>
      </c>
      <c r="AN34" s="3">
        <f t="shared" si="20"/>
        <v>0</v>
      </c>
      <c r="AO34" s="3">
        <f t="shared" si="21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22"/>
        <v>0</v>
      </c>
      <c r="L35" s="3">
        <f t="shared" si="23"/>
        <v>0</v>
      </c>
      <c r="M35" s="3">
        <f t="shared" si="24"/>
        <v>0</v>
      </c>
      <c r="N35" s="3">
        <f t="shared" si="25"/>
        <v>0</v>
      </c>
      <c r="O35" s="3">
        <f t="shared" si="0"/>
        <v>0</v>
      </c>
      <c r="P35" s="3">
        <f t="shared" si="1"/>
        <v>0</v>
      </c>
      <c r="Q35" s="3">
        <f t="shared" si="2"/>
        <v>0</v>
      </c>
      <c r="R35" s="10">
        <f t="shared" si="26"/>
        <v>0</v>
      </c>
      <c r="S35" s="12">
        <f t="shared" si="27"/>
        <v>0</v>
      </c>
      <c r="T35" s="13">
        <f t="shared" si="3"/>
        <v>0</v>
      </c>
      <c r="U35" s="8"/>
      <c r="V35" s="3">
        <v>30</v>
      </c>
      <c r="W35" s="3"/>
      <c r="X35" s="3">
        <f t="shared" si="4"/>
        <v>0</v>
      </c>
      <c r="Y35" s="3">
        <f t="shared" si="5"/>
        <v>0</v>
      </c>
      <c r="Z35" s="3">
        <f t="shared" si="6"/>
        <v>0</v>
      </c>
      <c r="AA35" s="3">
        <f t="shared" si="7"/>
        <v>0</v>
      </c>
      <c r="AB35" s="3">
        <f t="shared" si="8"/>
        <v>0</v>
      </c>
      <c r="AC35" s="3">
        <f t="shared" si="9"/>
        <v>0</v>
      </c>
      <c r="AD35" s="3">
        <f t="shared" si="10"/>
        <v>0</v>
      </c>
      <c r="AE35" s="3">
        <f t="shared" si="11"/>
        <v>0</v>
      </c>
      <c r="AF35" s="3">
        <f t="shared" si="12"/>
        <v>0</v>
      </c>
      <c r="AG35" s="3">
        <f t="shared" si="13"/>
        <v>0</v>
      </c>
      <c r="AH35" s="3">
        <f t="shared" si="14"/>
        <v>0</v>
      </c>
      <c r="AI35" s="3">
        <f t="shared" si="15"/>
        <v>0</v>
      </c>
      <c r="AJ35" s="3">
        <f t="shared" si="16"/>
        <v>0</v>
      </c>
      <c r="AK35" s="3">
        <f t="shared" si="17"/>
        <v>0</v>
      </c>
      <c r="AL35" s="3">
        <f t="shared" si="18"/>
        <v>0</v>
      </c>
      <c r="AM35" s="3">
        <f t="shared" si="19"/>
        <v>0</v>
      </c>
      <c r="AN35" s="3">
        <f t="shared" si="20"/>
        <v>0</v>
      </c>
      <c r="AO35" s="3">
        <f t="shared" si="21"/>
        <v>0</v>
      </c>
      <c r="AP35" s="3">
        <f t="shared" si="28"/>
        <v>0</v>
      </c>
      <c r="AT35" s="2"/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22"/>
        <v>0</v>
      </c>
      <c r="L36" s="3">
        <f t="shared" si="23"/>
        <v>0</v>
      </c>
      <c r="M36" s="3">
        <f t="shared" si="24"/>
        <v>0</v>
      </c>
      <c r="N36" s="3">
        <f t="shared" si="25"/>
        <v>0</v>
      </c>
      <c r="O36" s="3">
        <f t="shared" si="0"/>
        <v>0</v>
      </c>
      <c r="P36" s="3">
        <f t="shared" si="1"/>
        <v>0</v>
      </c>
      <c r="Q36" s="3">
        <f t="shared" si="2"/>
        <v>0</v>
      </c>
      <c r="R36" s="10">
        <f t="shared" si="26"/>
        <v>0</v>
      </c>
      <c r="S36" s="12">
        <f t="shared" si="27"/>
        <v>0</v>
      </c>
      <c r="T36" s="13">
        <f t="shared" si="3"/>
        <v>0</v>
      </c>
      <c r="U36" s="8"/>
      <c r="V36" s="3">
        <v>31</v>
      </c>
      <c r="W36" s="3"/>
      <c r="X36" s="3">
        <f t="shared" si="4"/>
        <v>0</v>
      </c>
      <c r="Y36" s="3">
        <f t="shared" si="5"/>
        <v>0</v>
      </c>
      <c r="Z36" s="3">
        <f t="shared" si="6"/>
        <v>0</v>
      </c>
      <c r="AA36" s="3">
        <f t="shared" si="7"/>
        <v>0</v>
      </c>
      <c r="AB36" s="3">
        <f t="shared" si="8"/>
        <v>0</v>
      </c>
      <c r="AC36" s="3">
        <f t="shared" si="9"/>
        <v>0</v>
      </c>
      <c r="AD36" s="3">
        <f t="shared" si="10"/>
        <v>0</v>
      </c>
      <c r="AE36" s="3">
        <f t="shared" si="11"/>
        <v>0</v>
      </c>
      <c r="AF36" s="3">
        <f t="shared" si="12"/>
        <v>0</v>
      </c>
      <c r="AG36" s="3">
        <f t="shared" si="13"/>
        <v>0</v>
      </c>
      <c r="AH36" s="3">
        <f t="shared" si="14"/>
        <v>0</v>
      </c>
      <c r="AI36" s="3">
        <f t="shared" si="15"/>
        <v>0</v>
      </c>
      <c r="AJ36" s="3">
        <f t="shared" si="16"/>
        <v>0</v>
      </c>
      <c r="AK36" s="3">
        <f t="shared" si="17"/>
        <v>0</v>
      </c>
      <c r="AL36" s="3">
        <f t="shared" si="18"/>
        <v>0</v>
      </c>
      <c r="AM36" s="3">
        <f t="shared" si="19"/>
        <v>0</v>
      </c>
      <c r="AN36" s="3">
        <f t="shared" si="20"/>
        <v>0</v>
      </c>
      <c r="AO36" s="3">
        <f t="shared" si="21"/>
        <v>0</v>
      </c>
      <c r="AP36" s="3">
        <f t="shared" si="28"/>
        <v>0</v>
      </c>
      <c r="AT36" s="2"/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22"/>
        <v>0</v>
      </c>
      <c r="L37" s="3">
        <f t="shared" si="23"/>
        <v>0</v>
      </c>
      <c r="M37" s="3">
        <f t="shared" si="24"/>
        <v>0</v>
      </c>
      <c r="N37" s="3">
        <f t="shared" si="25"/>
        <v>0</v>
      </c>
      <c r="O37" s="3">
        <f t="shared" si="0"/>
        <v>0</v>
      </c>
      <c r="P37" s="3">
        <f t="shared" si="1"/>
        <v>0</v>
      </c>
      <c r="Q37" s="3">
        <f t="shared" si="2"/>
        <v>0</v>
      </c>
      <c r="R37" s="10">
        <f t="shared" si="26"/>
        <v>0</v>
      </c>
      <c r="S37" s="12">
        <f t="shared" si="27"/>
        <v>0</v>
      </c>
      <c r="T37" s="13">
        <f t="shared" si="3"/>
        <v>0</v>
      </c>
      <c r="U37" s="8"/>
      <c r="V37" s="3">
        <v>32</v>
      </c>
      <c r="W37" s="3"/>
      <c r="X37" s="3">
        <f t="shared" si="4"/>
        <v>0</v>
      </c>
      <c r="Y37" s="3">
        <f t="shared" si="5"/>
        <v>0</v>
      </c>
      <c r="Z37" s="3">
        <f t="shared" si="6"/>
        <v>0</v>
      </c>
      <c r="AA37" s="3">
        <f t="shared" si="7"/>
        <v>0</v>
      </c>
      <c r="AB37" s="3">
        <f t="shared" si="8"/>
        <v>0</v>
      </c>
      <c r="AC37" s="3">
        <f t="shared" si="9"/>
        <v>0</v>
      </c>
      <c r="AD37" s="3">
        <f t="shared" si="10"/>
        <v>0</v>
      </c>
      <c r="AE37" s="3">
        <f t="shared" si="11"/>
        <v>0</v>
      </c>
      <c r="AF37" s="3">
        <f t="shared" si="12"/>
        <v>0</v>
      </c>
      <c r="AG37" s="3">
        <f t="shared" si="13"/>
        <v>0</v>
      </c>
      <c r="AH37" s="3">
        <f t="shared" si="14"/>
        <v>0</v>
      </c>
      <c r="AI37" s="3">
        <f t="shared" si="15"/>
        <v>0</v>
      </c>
      <c r="AJ37" s="3">
        <f t="shared" si="16"/>
        <v>0</v>
      </c>
      <c r="AK37" s="3">
        <f t="shared" si="17"/>
        <v>0</v>
      </c>
      <c r="AL37" s="3">
        <f t="shared" si="18"/>
        <v>0</v>
      </c>
      <c r="AM37" s="3">
        <f t="shared" si="19"/>
        <v>0</v>
      </c>
      <c r="AN37" s="3">
        <f t="shared" si="20"/>
        <v>0</v>
      </c>
      <c r="AO37" s="3">
        <f t="shared" si="21"/>
        <v>0</v>
      </c>
      <c r="AP37" s="3">
        <f t="shared" si="28"/>
        <v>0</v>
      </c>
      <c r="AT37" s="2"/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40</v>
      </c>
      <c r="X38" s="3">
        <f>SUM(X6:X37)</f>
        <v>2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0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2</v>
      </c>
      <c r="AT38" s="2"/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T39" s="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T40" s="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3" t="s">
        <v>31</v>
      </c>
      <c r="L44" s="43"/>
      <c r="M44" s="43"/>
      <c r="N44" s="43"/>
      <c r="O44" s="43"/>
      <c r="P44" s="43"/>
      <c r="Q44" s="43"/>
      <c r="R44" s="43"/>
      <c r="S44" s="43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6" t="s">
        <v>20</v>
      </c>
      <c r="J45" s="37" t="s">
        <v>29</v>
      </c>
      <c r="K45" s="36" t="s">
        <v>10</v>
      </c>
      <c r="L45" s="36" t="s">
        <v>11</v>
      </c>
      <c r="M45" s="36" t="s">
        <v>12</v>
      </c>
      <c r="N45" s="36" t="s">
        <v>13</v>
      </c>
      <c r="O45" s="36" t="s">
        <v>9</v>
      </c>
      <c r="P45" s="36" t="s">
        <v>14</v>
      </c>
      <c r="Q45" s="36" t="s">
        <v>15</v>
      </c>
      <c r="R45" s="36" t="s">
        <v>16</v>
      </c>
      <c r="S45" s="37" t="s">
        <v>17</v>
      </c>
      <c r="T45" s="36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3" t="s">
        <v>66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2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39">
        <f>SUM(K46:S46)</f>
        <v>2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3" t="s">
        <v>67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39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3" t="s">
        <v>68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39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3" t="s">
        <v>69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39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3" t="s">
        <v>70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39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3" t="s">
        <v>71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39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3" t="s">
        <v>72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39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3" t="s">
        <v>73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39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3" t="s">
        <v>74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39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3" t="s">
        <v>75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39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3" t="s">
        <v>76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39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3" t="s">
        <v>77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39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3" t="s">
        <v>78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39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3" t="s">
        <v>79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39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3" t="s">
        <v>80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39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3" t="s">
        <v>81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39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3" t="s">
        <v>82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39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3" t="s">
        <v>83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39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3" t="s">
        <v>84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39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3" t="s">
        <v>85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39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3" t="s">
        <v>86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39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3" t="s">
        <v>87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39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3" t="s">
        <v>88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39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 t="s">
        <v>89</v>
      </c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39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 t="s">
        <v>90</v>
      </c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39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 t="s">
        <v>91</v>
      </c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39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39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39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39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39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39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39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4" t="s">
        <v>47</v>
      </c>
      <c r="K78" s="25">
        <f>SUM(K46:K77)</f>
        <v>0</v>
      </c>
      <c r="L78" s="25">
        <f t="shared" ref="L78:S78" si="50">SUM(L46:L77)</f>
        <v>0</v>
      </c>
      <c r="M78" s="25">
        <f t="shared" si="50"/>
        <v>0</v>
      </c>
      <c r="N78" s="25">
        <f t="shared" si="50"/>
        <v>0</v>
      </c>
      <c r="O78" s="25">
        <f t="shared" si="50"/>
        <v>2</v>
      </c>
      <c r="P78" s="25">
        <f t="shared" si="50"/>
        <v>0</v>
      </c>
      <c r="Q78" s="25">
        <f t="shared" si="50"/>
        <v>0</v>
      </c>
      <c r="R78" s="25">
        <f t="shared" si="50"/>
        <v>0</v>
      </c>
      <c r="S78" s="25">
        <f t="shared" si="50"/>
        <v>0</v>
      </c>
      <c r="T78" s="26">
        <f>SUM(T46:T77)</f>
        <v>2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8" priority="8" operator="greaterThan">
      <formula>2</formula>
    </cfRule>
    <cfRule type="cellIs" dxfId="7" priority="9" operator="equal">
      <formula>2</formula>
    </cfRule>
    <cfRule type="cellIs" dxfId="6" priority="10" operator="equal">
      <formula>1</formula>
    </cfRule>
  </conditionalFormatting>
  <conditionalFormatting sqref="B6:B305">
    <cfRule type="expression" dxfId="5" priority="4">
      <formula>$AY7</formula>
    </cfRule>
    <cfRule type="expression" dxfId="4" priority="5">
      <formula>$AZ7</formula>
    </cfRule>
    <cfRule type="expression" dxfId="3" priority="18">
      <formula>$BA7</formula>
    </cfRule>
    <cfRule type="expression" dxfId="2" priority="2">
      <formula>$BB7</formula>
    </cfRule>
    <cfRule type="expression" dxfId="1" priority="1">
      <formula>$BC7</formula>
    </cfRule>
  </conditionalFormatting>
  <conditionalFormatting sqref="R6:R37">
    <cfRule type="expression" dxfId="0" priority="3">
      <formula>OR(R6=3,R6=7,R6=11,R6=15,R6=19,R6=23,R6=27)</formula>
    </cfRule>
  </conditionalFormatting>
  <dataValidations count="6">
    <dataValidation type="list" allowBlank="1" showInputMessage="1" showErrorMessage="1" prompt="Μήνας" sqref="C6:C305">
      <formula1>$AU$7:$AU$18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Όνομα μαθητή" sqref="B6:B305">
      <formula1>$AT$7:$AT$32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A1</vt:lpstr>
      <vt:lpstr>'A1'!Print_Area</vt:lpstr>
      <vt:lpstr>'A1'!Print_Titles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cp:lastPrinted>2009-10-10T08:20:55Z</cp:lastPrinted>
  <dcterms:created xsi:type="dcterms:W3CDTF">2009-10-09T13:29:18Z</dcterms:created>
  <dcterms:modified xsi:type="dcterms:W3CDTF">2010-02-26T18:45:24Z</dcterms:modified>
</cp:coreProperties>
</file>