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5" windowWidth="15135" windowHeight="8025" tabRatio="483"/>
  </bookViews>
  <sheets>
    <sheet name="A1" sheetId="28" r:id="rId1"/>
    <sheet name="Α2" sheetId="20" r:id="rId2"/>
    <sheet name="B1" sheetId="29" r:id="rId3"/>
    <sheet name="B2" sheetId="30" r:id="rId4"/>
    <sheet name="Β3" sheetId="31" r:id="rId5"/>
    <sheet name="Γ1" sheetId="32" r:id="rId6"/>
    <sheet name="Γ2" sheetId="33" r:id="rId7"/>
    <sheet name="Γ3" sheetId="34" r:id="rId8"/>
  </sheets>
  <definedNames>
    <definedName name="_xlnm._FilterDatabase" localSheetId="0" hidden="1">'A1'!$B$5:$F$11</definedName>
    <definedName name="_xlnm._FilterDatabase" localSheetId="2" hidden="1">'B1'!$B$5:$F$11</definedName>
    <definedName name="_xlnm._FilterDatabase" localSheetId="3" hidden="1">'B2'!$B$5:$F$11</definedName>
    <definedName name="_xlnm._FilterDatabase" localSheetId="1" hidden="1">Α2!$B$5:$F$11</definedName>
    <definedName name="_xlnm._FilterDatabase" localSheetId="4" hidden="1">Β3!$B$5:$F$11</definedName>
    <definedName name="_xlnm._FilterDatabase" localSheetId="5" hidden="1">Γ1!$B$5:$F$11</definedName>
    <definedName name="_xlnm._FilterDatabase" localSheetId="6" hidden="1">Γ2!$B$5:$F$11</definedName>
    <definedName name="_xlnm._FilterDatabase" localSheetId="7" hidden="1">Γ3!$B$5:$F$11</definedName>
    <definedName name="_xlnm.Print_Area" localSheetId="0">'A1'!$A$1:$AP$205</definedName>
    <definedName name="_xlnm.Print_Area" localSheetId="2">'B1'!$A$1:$AP$205</definedName>
    <definedName name="_xlnm.Print_Area" localSheetId="3">'B2'!$A$1:$AP$205</definedName>
    <definedName name="_xlnm.Print_Area" localSheetId="1">Α2!$A$1:$AP$205</definedName>
    <definedName name="_xlnm.Print_Area" localSheetId="4">Β3!$A$1:$AP$205</definedName>
    <definedName name="_xlnm.Print_Area" localSheetId="5">Γ1!$A$1:$AP$205</definedName>
    <definedName name="_xlnm.Print_Area" localSheetId="6">Γ2!$A$1:$AP$205</definedName>
    <definedName name="_xlnm.Print_Area" localSheetId="7">Γ3!$A$1:$AP$205</definedName>
    <definedName name="_xlnm.Print_Titles" localSheetId="0">'A1'!$1:$3</definedName>
    <definedName name="_xlnm.Print_Titles" localSheetId="2">'B1'!$1:$3</definedName>
    <definedName name="_xlnm.Print_Titles" localSheetId="3">'B2'!$1:$3</definedName>
    <definedName name="_xlnm.Print_Titles" localSheetId="1">Α2!$1:$3</definedName>
    <definedName name="_xlnm.Print_Titles" localSheetId="4">Β3!$1:$3</definedName>
    <definedName name="_xlnm.Print_Titles" localSheetId="5">Γ1!$1:$3</definedName>
    <definedName name="_xlnm.Print_Titles" localSheetId="6">Γ2!$1:$3</definedName>
    <definedName name="_xlnm.Print_Titles" localSheetId="7">Γ3!$1:$3</definedName>
  </definedNames>
  <calcPr calcId="125725"/>
</workbook>
</file>

<file path=xl/calcChain.xml><?xml version="1.0" encoding="utf-8"?>
<calcChain xmlns="http://schemas.openxmlformats.org/spreadsheetml/2006/main">
  <c r="BC8" i="34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C8" i="33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C8" i="32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C8" i="31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C8" i="30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C8" i="29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C8" i="20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C8" i="2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7"/>
  <c r="BB306"/>
  <c r="BB305"/>
  <c r="BB304"/>
  <c r="BB303"/>
  <c r="BB302"/>
  <c r="BB301"/>
  <c r="BB300"/>
  <c r="BB299"/>
  <c r="BB298"/>
  <c r="BB297"/>
  <c r="BB296"/>
  <c r="BB295"/>
  <c r="BB294"/>
  <c r="BB293"/>
  <c r="BB292"/>
  <c r="BB291"/>
  <c r="BB290"/>
  <c r="BB289"/>
  <c r="BB288"/>
  <c r="BB287"/>
  <c r="BB286"/>
  <c r="BB285"/>
  <c r="BB284"/>
  <c r="BB283"/>
  <c r="BB282"/>
  <c r="BB281"/>
  <c r="BB280"/>
  <c r="BB279"/>
  <c r="BB278"/>
  <c r="BB277"/>
  <c r="BB276"/>
  <c r="BB275"/>
  <c r="BB274"/>
  <c r="BB273"/>
  <c r="BB272"/>
  <c r="BB271"/>
  <c r="BB270"/>
  <c r="BB269"/>
  <c r="BB268"/>
  <c r="BB267"/>
  <c r="BB266"/>
  <c r="BB265"/>
  <c r="BB264"/>
  <c r="BB263"/>
  <c r="BB262"/>
  <c r="BB261"/>
  <c r="BB260"/>
  <c r="BB259"/>
  <c r="BB258"/>
  <c r="BB257"/>
  <c r="BB256"/>
  <c r="BB255"/>
  <c r="BB254"/>
  <c r="BB253"/>
  <c r="BB252"/>
  <c r="BB251"/>
  <c r="BB250"/>
  <c r="BB249"/>
  <c r="BB248"/>
  <c r="BB247"/>
  <c r="BB246"/>
  <c r="BB245"/>
  <c r="BB244"/>
  <c r="BB243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306" i="20"/>
  <c r="BB305"/>
  <c r="BB304"/>
  <c r="BB303"/>
  <c r="BB302"/>
  <c r="BB301"/>
  <c r="BB300"/>
  <c r="BB299"/>
  <c r="BB298"/>
  <c r="BB297"/>
  <c r="BB296"/>
  <c r="BB295"/>
  <c r="BB294"/>
  <c r="BB293"/>
  <c r="BB292"/>
  <c r="BB291"/>
  <c r="BB290"/>
  <c r="BB289"/>
  <c r="BB288"/>
  <c r="BB287"/>
  <c r="BB286"/>
  <c r="BB285"/>
  <c r="BB284"/>
  <c r="BB283"/>
  <c r="BB282"/>
  <c r="BB281"/>
  <c r="BB280"/>
  <c r="BB279"/>
  <c r="BB278"/>
  <c r="BB277"/>
  <c r="BB276"/>
  <c r="BB275"/>
  <c r="BB274"/>
  <c r="BB273"/>
  <c r="BB272"/>
  <c r="BB271"/>
  <c r="BB270"/>
  <c r="BB269"/>
  <c r="BB268"/>
  <c r="BB267"/>
  <c r="BB266"/>
  <c r="BB265"/>
  <c r="BB264"/>
  <c r="BB263"/>
  <c r="BB262"/>
  <c r="BB261"/>
  <c r="BB260"/>
  <c r="BB259"/>
  <c r="BB258"/>
  <c r="BB257"/>
  <c r="BB256"/>
  <c r="BB255"/>
  <c r="BB254"/>
  <c r="BB253"/>
  <c r="BB252"/>
  <c r="BB251"/>
  <c r="BB250"/>
  <c r="BB249"/>
  <c r="BB248"/>
  <c r="BB247"/>
  <c r="BB246"/>
  <c r="BB245"/>
  <c r="BB244"/>
  <c r="BB243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306" i="29"/>
  <c r="BB305"/>
  <c r="BB304"/>
  <c r="BB303"/>
  <c r="BB302"/>
  <c r="BB301"/>
  <c r="BB300"/>
  <c r="BB299"/>
  <c r="BB298"/>
  <c r="BB297"/>
  <c r="BB296"/>
  <c r="BB295"/>
  <c r="BB294"/>
  <c r="BB293"/>
  <c r="BB292"/>
  <c r="BB291"/>
  <c r="BB290"/>
  <c r="BB289"/>
  <c r="BB288"/>
  <c r="BB287"/>
  <c r="BB286"/>
  <c r="BB285"/>
  <c r="BB284"/>
  <c r="BB283"/>
  <c r="BB282"/>
  <c r="BB281"/>
  <c r="BB280"/>
  <c r="BB279"/>
  <c r="BB278"/>
  <c r="BB277"/>
  <c r="BB276"/>
  <c r="BB275"/>
  <c r="BB274"/>
  <c r="BB273"/>
  <c r="BB272"/>
  <c r="BB271"/>
  <c r="BB270"/>
  <c r="BB269"/>
  <c r="BB268"/>
  <c r="BB267"/>
  <c r="BB266"/>
  <c r="BB265"/>
  <c r="BB264"/>
  <c r="BB263"/>
  <c r="BB262"/>
  <c r="BB261"/>
  <c r="BB260"/>
  <c r="BB259"/>
  <c r="BB258"/>
  <c r="BB257"/>
  <c r="BB256"/>
  <c r="BB255"/>
  <c r="BB254"/>
  <c r="BB253"/>
  <c r="BB252"/>
  <c r="BB251"/>
  <c r="BB250"/>
  <c r="BB249"/>
  <c r="BB248"/>
  <c r="BB247"/>
  <c r="BB246"/>
  <c r="BB245"/>
  <c r="BB244"/>
  <c r="BB243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306" i="30"/>
  <c r="BB305"/>
  <c r="BB304"/>
  <c r="BB303"/>
  <c r="BB302"/>
  <c r="BB301"/>
  <c r="BB300"/>
  <c r="BB299"/>
  <c r="BB298"/>
  <c r="BB297"/>
  <c r="BB296"/>
  <c r="BB295"/>
  <c r="BB294"/>
  <c r="BB293"/>
  <c r="BB292"/>
  <c r="BB291"/>
  <c r="BB290"/>
  <c r="BB289"/>
  <c r="BB288"/>
  <c r="BB287"/>
  <c r="BB286"/>
  <c r="BB285"/>
  <c r="BB284"/>
  <c r="BB283"/>
  <c r="BB282"/>
  <c r="BB281"/>
  <c r="BB280"/>
  <c r="BB279"/>
  <c r="BB278"/>
  <c r="BB277"/>
  <c r="BB276"/>
  <c r="BB275"/>
  <c r="BB274"/>
  <c r="BB273"/>
  <c r="BB272"/>
  <c r="BB271"/>
  <c r="BB270"/>
  <c r="BB269"/>
  <c r="BB268"/>
  <c r="BB267"/>
  <c r="BB266"/>
  <c r="BB265"/>
  <c r="BB264"/>
  <c r="BB263"/>
  <c r="BB262"/>
  <c r="BB261"/>
  <c r="BB260"/>
  <c r="BB259"/>
  <c r="BB258"/>
  <c r="BB257"/>
  <c r="BB256"/>
  <c r="BB255"/>
  <c r="BB254"/>
  <c r="BB253"/>
  <c r="BB252"/>
  <c r="BB251"/>
  <c r="BB250"/>
  <c r="BB249"/>
  <c r="BB248"/>
  <c r="BB247"/>
  <c r="BB246"/>
  <c r="BB245"/>
  <c r="BB244"/>
  <c r="BB243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306" i="31"/>
  <c r="BB305"/>
  <c r="BB304"/>
  <c r="BB303"/>
  <c r="BB302"/>
  <c r="BB301"/>
  <c r="BB300"/>
  <c r="BB299"/>
  <c r="BB298"/>
  <c r="BB297"/>
  <c r="BB296"/>
  <c r="BB295"/>
  <c r="BB294"/>
  <c r="BB293"/>
  <c r="BB292"/>
  <c r="BB291"/>
  <c r="BB290"/>
  <c r="BB289"/>
  <c r="BB288"/>
  <c r="BB287"/>
  <c r="BB286"/>
  <c r="BB285"/>
  <c r="BB284"/>
  <c r="BB283"/>
  <c r="BB282"/>
  <c r="BB281"/>
  <c r="BB280"/>
  <c r="BB279"/>
  <c r="BB278"/>
  <c r="BB277"/>
  <c r="BB276"/>
  <c r="BB275"/>
  <c r="BB274"/>
  <c r="BB273"/>
  <c r="BB272"/>
  <c r="BB271"/>
  <c r="BB270"/>
  <c r="BB269"/>
  <c r="BB268"/>
  <c r="BB267"/>
  <c r="BB266"/>
  <c r="BB265"/>
  <c r="BB264"/>
  <c r="BB263"/>
  <c r="BB262"/>
  <c r="BB261"/>
  <c r="BB260"/>
  <c r="BB259"/>
  <c r="BB258"/>
  <c r="BB257"/>
  <c r="BB256"/>
  <c r="BB255"/>
  <c r="BB254"/>
  <c r="BB253"/>
  <c r="BB252"/>
  <c r="BB251"/>
  <c r="BB250"/>
  <c r="BB249"/>
  <c r="BB248"/>
  <c r="BB247"/>
  <c r="BB246"/>
  <c r="BB245"/>
  <c r="BB244"/>
  <c r="BB243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306" i="32"/>
  <c r="BB305"/>
  <c r="BB304"/>
  <c r="BB303"/>
  <c r="BB302"/>
  <c r="BB301"/>
  <c r="BB300"/>
  <c r="BB299"/>
  <c r="BB298"/>
  <c r="BB297"/>
  <c r="BB296"/>
  <c r="BB295"/>
  <c r="BB294"/>
  <c r="BB293"/>
  <c r="BB292"/>
  <c r="BB291"/>
  <c r="BB290"/>
  <c r="BB289"/>
  <c r="BB288"/>
  <c r="BB287"/>
  <c r="BB286"/>
  <c r="BB285"/>
  <c r="BB284"/>
  <c r="BB283"/>
  <c r="BB282"/>
  <c r="BB281"/>
  <c r="BB280"/>
  <c r="BB279"/>
  <c r="BB278"/>
  <c r="BB277"/>
  <c r="BB276"/>
  <c r="BB275"/>
  <c r="BB274"/>
  <c r="BB273"/>
  <c r="BB272"/>
  <c r="BB271"/>
  <c r="BB270"/>
  <c r="BB269"/>
  <c r="BB268"/>
  <c r="BB267"/>
  <c r="BB266"/>
  <c r="BB265"/>
  <c r="BB264"/>
  <c r="BB263"/>
  <c r="BB262"/>
  <c r="BB261"/>
  <c r="BB260"/>
  <c r="BB259"/>
  <c r="BB258"/>
  <c r="BB257"/>
  <c r="BB256"/>
  <c r="BB255"/>
  <c r="BB254"/>
  <c r="BB253"/>
  <c r="BB252"/>
  <c r="BB251"/>
  <c r="BB250"/>
  <c r="BB249"/>
  <c r="BB248"/>
  <c r="BB247"/>
  <c r="BB246"/>
  <c r="BB245"/>
  <c r="BB244"/>
  <c r="BB243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8" i="34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221"/>
  <c r="BB222"/>
  <c r="BB223"/>
  <c r="BB224"/>
  <c r="BB225"/>
  <c r="BB226"/>
  <c r="BB227"/>
  <c r="BB228"/>
  <c r="BB229"/>
  <c r="BB230"/>
  <c r="BB231"/>
  <c r="BB232"/>
  <c r="BB233"/>
  <c r="BB234"/>
  <c r="BB235"/>
  <c r="BB236"/>
  <c r="BB237"/>
  <c r="BB238"/>
  <c r="BB239"/>
  <c r="BB240"/>
  <c r="BB241"/>
  <c r="BB242"/>
  <c r="BB243"/>
  <c r="BB244"/>
  <c r="BB245"/>
  <c r="BB246"/>
  <c r="BB247"/>
  <c r="BB248"/>
  <c r="BB249"/>
  <c r="BB250"/>
  <c r="BB251"/>
  <c r="BB252"/>
  <c r="BB253"/>
  <c r="BB254"/>
  <c r="BB255"/>
  <c r="BB256"/>
  <c r="BB257"/>
  <c r="BB258"/>
  <c r="BB259"/>
  <c r="BB260"/>
  <c r="BB261"/>
  <c r="BB262"/>
  <c r="BB263"/>
  <c r="BB264"/>
  <c r="BB265"/>
  <c r="BB266"/>
  <c r="BB267"/>
  <c r="BB268"/>
  <c r="BB269"/>
  <c r="BB270"/>
  <c r="BB271"/>
  <c r="BB272"/>
  <c r="BB273"/>
  <c r="BB274"/>
  <c r="BB275"/>
  <c r="BB276"/>
  <c r="BB277"/>
  <c r="BB278"/>
  <c r="BB279"/>
  <c r="BB280"/>
  <c r="BB281"/>
  <c r="BB282"/>
  <c r="BB283"/>
  <c r="BB284"/>
  <c r="BB285"/>
  <c r="BB286"/>
  <c r="BB287"/>
  <c r="BB288"/>
  <c r="BB289"/>
  <c r="BB290"/>
  <c r="BB291"/>
  <c r="BB292"/>
  <c r="BB293"/>
  <c r="BB294"/>
  <c r="BB295"/>
  <c r="BB296"/>
  <c r="BB297"/>
  <c r="BB298"/>
  <c r="BB299"/>
  <c r="BB300"/>
  <c r="BB301"/>
  <c r="BB302"/>
  <c r="BB303"/>
  <c r="BB304"/>
  <c r="BB305"/>
  <c r="BB306"/>
  <c r="BB7"/>
  <c r="BB8" i="33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221"/>
  <c r="BB222"/>
  <c r="BB223"/>
  <c r="BB224"/>
  <c r="BB225"/>
  <c r="BB226"/>
  <c r="BB227"/>
  <c r="BB228"/>
  <c r="BB229"/>
  <c r="BB230"/>
  <c r="BB231"/>
  <c r="BB232"/>
  <c r="BB233"/>
  <c r="BB234"/>
  <c r="BB235"/>
  <c r="BB236"/>
  <c r="BB237"/>
  <c r="BB238"/>
  <c r="BB239"/>
  <c r="BB240"/>
  <c r="BB241"/>
  <c r="BB242"/>
  <c r="BB243"/>
  <c r="BB244"/>
  <c r="BB245"/>
  <c r="BB246"/>
  <c r="BB247"/>
  <c r="BB248"/>
  <c r="BB249"/>
  <c r="BB250"/>
  <c r="BB251"/>
  <c r="BB252"/>
  <c r="BB253"/>
  <c r="BB254"/>
  <c r="BB255"/>
  <c r="BB256"/>
  <c r="BB257"/>
  <c r="BB258"/>
  <c r="BB259"/>
  <c r="BB260"/>
  <c r="BB261"/>
  <c r="BB262"/>
  <c r="BB263"/>
  <c r="BB264"/>
  <c r="BB265"/>
  <c r="BB266"/>
  <c r="BB267"/>
  <c r="BB268"/>
  <c r="BB269"/>
  <c r="BB270"/>
  <c r="BB271"/>
  <c r="BB272"/>
  <c r="BB273"/>
  <c r="BB274"/>
  <c r="BB275"/>
  <c r="BB276"/>
  <c r="BB277"/>
  <c r="BB278"/>
  <c r="BB279"/>
  <c r="BB280"/>
  <c r="BB281"/>
  <c r="BB282"/>
  <c r="BB283"/>
  <c r="BB284"/>
  <c r="BB285"/>
  <c r="BB286"/>
  <c r="BB287"/>
  <c r="BB288"/>
  <c r="BB289"/>
  <c r="BB290"/>
  <c r="BB291"/>
  <c r="BB292"/>
  <c r="BB293"/>
  <c r="BB294"/>
  <c r="BB295"/>
  <c r="BB296"/>
  <c r="BB297"/>
  <c r="BB298"/>
  <c r="BB299"/>
  <c r="BB300"/>
  <c r="BB301"/>
  <c r="BB302"/>
  <c r="BB303"/>
  <c r="BB304"/>
  <c r="BB305"/>
  <c r="BB306"/>
  <c r="BB7"/>
  <c r="BA306" i="34"/>
  <c r="AZ306"/>
  <c r="AY306"/>
  <c r="BA305"/>
  <c r="AZ305"/>
  <c r="AY305"/>
  <c r="BA304"/>
  <c r="AZ304"/>
  <c r="AY304"/>
  <c r="BA303"/>
  <c r="AZ303"/>
  <c r="AY303"/>
  <c r="BA302"/>
  <c r="AZ302"/>
  <c r="AY302"/>
  <c r="BA301"/>
  <c r="AZ301"/>
  <c r="AY301"/>
  <c r="BA300"/>
  <c r="AZ300"/>
  <c r="AY300"/>
  <c r="BA299"/>
  <c r="AZ299"/>
  <c r="AY299"/>
  <c r="BA298"/>
  <c r="AZ298"/>
  <c r="AY298"/>
  <c r="BA297"/>
  <c r="AZ297"/>
  <c r="AY297"/>
  <c r="BA296"/>
  <c r="AZ296"/>
  <c r="AY296"/>
  <c r="BA295"/>
  <c r="AZ295"/>
  <c r="AY295"/>
  <c r="BA294"/>
  <c r="AZ294"/>
  <c r="AY294"/>
  <c r="BA293"/>
  <c r="AZ293"/>
  <c r="AY293"/>
  <c r="BA292"/>
  <c r="AZ292"/>
  <c r="AY292"/>
  <c r="BA291"/>
  <c r="AZ291"/>
  <c r="AY291"/>
  <c r="BA290"/>
  <c r="AZ290"/>
  <c r="AY290"/>
  <c r="BA289"/>
  <c r="AZ289"/>
  <c r="AY289"/>
  <c r="BA288"/>
  <c r="AZ288"/>
  <c r="AY288"/>
  <c r="BA287"/>
  <c r="AZ287"/>
  <c r="AY287"/>
  <c r="BA286"/>
  <c r="AZ286"/>
  <c r="AY286"/>
  <c r="BA285"/>
  <c r="AZ285"/>
  <c r="AY285"/>
  <c r="BA284"/>
  <c r="AZ284"/>
  <c r="AY284"/>
  <c r="BA283"/>
  <c r="AZ283"/>
  <c r="AY283"/>
  <c r="BA282"/>
  <c r="AZ282"/>
  <c r="AY282"/>
  <c r="BA281"/>
  <c r="AZ281"/>
  <c r="AY281"/>
  <c r="BA280"/>
  <c r="AZ280"/>
  <c r="AY280"/>
  <c r="BA279"/>
  <c r="AZ279"/>
  <c r="AY279"/>
  <c r="BA278"/>
  <c r="AZ278"/>
  <c r="AY278"/>
  <c r="BA277"/>
  <c r="AZ277"/>
  <c r="AY277"/>
  <c r="BA276"/>
  <c r="AZ276"/>
  <c r="AY276"/>
  <c r="BA275"/>
  <c r="AZ275"/>
  <c r="AY275"/>
  <c r="BA274"/>
  <c r="AZ274"/>
  <c r="AY274"/>
  <c r="BA273"/>
  <c r="AZ273"/>
  <c r="AY273"/>
  <c r="BA272"/>
  <c r="AZ272"/>
  <c r="AY272"/>
  <c r="BA271"/>
  <c r="AZ271"/>
  <c r="AY271"/>
  <c r="BA270"/>
  <c r="AZ270"/>
  <c r="AY270"/>
  <c r="BA269"/>
  <c r="AZ269"/>
  <c r="AY269"/>
  <c r="BA268"/>
  <c r="AZ268"/>
  <c r="AY268"/>
  <c r="BA267"/>
  <c r="AZ267"/>
  <c r="AY267"/>
  <c r="BA266"/>
  <c r="AZ266"/>
  <c r="AY266"/>
  <c r="BA265"/>
  <c r="AZ265"/>
  <c r="AY265"/>
  <c r="BA264"/>
  <c r="AZ264"/>
  <c r="AY264"/>
  <c r="BA263"/>
  <c r="AZ263"/>
  <c r="AY263"/>
  <c r="BA262"/>
  <c r="AZ262"/>
  <c r="AY262"/>
  <c r="BA261"/>
  <c r="AZ261"/>
  <c r="AY261"/>
  <c r="BA260"/>
  <c r="AZ260"/>
  <c r="AY260"/>
  <c r="BA259"/>
  <c r="AZ259"/>
  <c r="AY259"/>
  <c r="BA258"/>
  <c r="AZ258"/>
  <c r="AY258"/>
  <c r="BA257"/>
  <c r="AZ257"/>
  <c r="AY257"/>
  <c r="BA256"/>
  <c r="AZ256"/>
  <c r="AY256"/>
  <c r="BA255"/>
  <c r="AZ255"/>
  <c r="AY255"/>
  <c r="BA254"/>
  <c r="AZ254"/>
  <c r="AY254"/>
  <c r="BA253"/>
  <c r="AZ253"/>
  <c r="AY253"/>
  <c r="BA252"/>
  <c r="AZ252"/>
  <c r="AY252"/>
  <c r="BA251"/>
  <c r="AZ251"/>
  <c r="AY251"/>
  <c r="BA250"/>
  <c r="AZ250"/>
  <c r="AY250"/>
  <c r="BA249"/>
  <c r="AZ249"/>
  <c r="AY249"/>
  <c r="BA248"/>
  <c r="AZ248"/>
  <c r="AY248"/>
  <c r="BA247"/>
  <c r="AZ247"/>
  <c r="AY247"/>
  <c r="BA246"/>
  <c r="AZ246"/>
  <c r="AY246"/>
  <c r="BA245"/>
  <c r="AZ245"/>
  <c r="AY245"/>
  <c r="BA244"/>
  <c r="AZ244"/>
  <c r="AY244"/>
  <c r="BA243"/>
  <c r="AZ243"/>
  <c r="AY243"/>
  <c r="BA242"/>
  <c r="AZ242"/>
  <c r="AY242"/>
  <c r="BA241"/>
  <c r="AZ241"/>
  <c r="AY241"/>
  <c r="BA240"/>
  <c r="AZ240"/>
  <c r="AY240"/>
  <c r="BA239"/>
  <c r="AZ239"/>
  <c r="AY239"/>
  <c r="BA238"/>
  <c r="AZ238"/>
  <c r="AY238"/>
  <c r="BA237"/>
  <c r="AZ237"/>
  <c r="AY237"/>
  <c r="BA236"/>
  <c r="AZ236"/>
  <c r="AY236"/>
  <c r="BA235"/>
  <c r="AZ235"/>
  <c r="AY235"/>
  <c r="BA234"/>
  <c r="AZ234"/>
  <c r="AY234"/>
  <c r="BA233"/>
  <c r="AZ233"/>
  <c r="AY233"/>
  <c r="BA232"/>
  <c r="AZ232"/>
  <c r="AY232"/>
  <c r="BA231"/>
  <c r="AZ231"/>
  <c r="AY231"/>
  <c r="BA230"/>
  <c r="AZ230"/>
  <c r="AY230"/>
  <c r="BA229"/>
  <c r="AZ229"/>
  <c r="AY229"/>
  <c r="BA228"/>
  <c r="AZ228"/>
  <c r="AY228"/>
  <c r="BA227"/>
  <c r="AZ227"/>
  <c r="AY227"/>
  <c r="BA226"/>
  <c r="AZ226"/>
  <c r="AY226"/>
  <c r="BA225"/>
  <c r="AZ225"/>
  <c r="AY225"/>
  <c r="BA224"/>
  <c r="AZ224"/>
  <c r="AY224"/>
  <c r="BA223"/>
  <c r="AZ223"/>
  <c r="AY223"/>
  <c r="BA222"/>
  <c r="AZ222"/>
  <c r="AY222"/>
  <c r="BA221"/>
  <c r="AZ221"/>
  <c r="AY221"/>
  <c r="BA220"/>
  <c r="AZ220"/>
  <c r="AY220"/>
  <c r="BA219"/>
  <c r="AZ219"/>
  <c r="AY219"/>
  <c r="BA218"/>
  <c r="AZ218"/>
  <c r="AY218"/>
  <c r="BA217"/>
  <c r="AZ217"/>
  <c r="AY217"/>
  <c r="BA216"/>
  <c r="AZ216"/>
  <c r="AY216"/>
  <c r="BA215"/>
  <c r="AZ215"/>
  <c r="AY215"/>
  <c r="BA214"/>
  <c r="AZ214"/>
  <c r="AY214"/>
  <c r="BA213"/>
  <c r="AZ213"/>
  <c r="AY213"/>
  <c r="BA212"/>
  <c r="AZ212"/>
  <c r="AY212"/>
  <c r="BA211"/>
  <c r="AZ211"/>
  <c r="AY211"/>
  <c r="BA210"/>
  <c r="AZ210"/>
  <c r="AY210"/>
  <c r="BA209"/>
  <c r="AZ209"/>
  <c r="AY209"/>
  <c r="BA208"/>
  <c r="AZ208"/>
  <c r="AY208"/>
  <c r="BA207"/>
  <c r="AZ207"/>
  <c r="AY207"/>
  <c r="BA206"/>
  <c r="AZ206"/>
  <c r="AY206"/>
  <c r="BA205"/>
  <c r="AZ205"/>
  <c r="AY205"/>
  <c r="BA204"/>
  <c r="AZ204"/>
  <c r="AY204"/>
  <c r="BA203"/>
  <c r="AZ203"/>
  <c r="AY203"/>
  <c r="BA202"/>
  <c r="AZ202"/>
  <c r="AY202"/>
  <c r="BA201"/>
  <c r="AZ201"/>
  <c r="AY201"/>
  <c r="BA200"/>
  <c r="AZ200"/>
  <c r="AY200"/>
  <c r="BA199"/>
  <c r="AZ199"/>
  <c r="AY199"/>
  <c r="BA198"/>
  <c r="AZ198"/>
  <c r="AY198"/>
  <c r="BA197"/>
  <c r="AZ197"/>
  <c r="AY197"/>
  <c r="BA196"/>
  <c r="AZ196"/>
  <c r="AY196"/>
  <c r="BA195"/>
  <c r="AZ195"/>
  <c r="AY195"/>
  <c r="BA194"/>
  <c r="AZ194"/>
  <c r="AY194"/>
  <c r="BA193"/>
  <c r="AZ193"/>
  <c r="AY193"/>
  <c r="BA192"/>
  <c r="AZ192"/>
  <c r="AY192"/>
  <c r="BA191"/>
  <c r="AZ191"/>
  <c r="AY191"/>
  <c r="BA190"/>
  <c r="AZ190"/>
  <c r="AY190"/>
  <c r="BA189"/>
  <c r="AZ189"/>
  <c r="AY189"/>
  <c r="BA188"/>
  <c r="AZ188"/>
  <c r="AY188"/>
  <c r="BA187"/>
  <c r="AZ187"/>
  <c r="AY187"/>
  <c r="BA186"/>
  <c r="AZ186"/>
  <c r="AY186"/>
  <c r="BA185"/>
  <c r="AZ185"/>
  <c r="AY185"/>
  <c r="BA184"/>
  <c r="AZ184"/>
  <c r="AY184"/>
  <c r="BA183"/>
  <c r="AZ183"/>
  <c r="AY183"/>
  <c r="BA182"/>
  <c r="AZ182"/>
  <c r="AY182"/>
  <c r="BA181"/>
  <c r="AZ181"/>
  <c r="AY181"/>
  <c r="BA180"/>
  <c r="AZ180"/>
  <c r="AY180"/>
  <c r="BA179"/>
  <c r="AZ179"/>
  <c r="AY179"/>
  <c r="BA178"/>
  <c r="AZ178"/>
  <c r="AY178"/>
  <c r="BA177"/>
  <c r="AZ177"/>
  <c r="AY177"/>
  <c r="BA176"/>
  <c r="AZ176"/>
  <c r="AY176"/>
  <c r="BA175"/>
  <c r="AZ175"/>
  <c r="AY175"/>
  <c r="BA174"/>
  <c r="AZ174"/>
  <c r="AY174"/>
  <c r="BA173"/>
  <c r="AZ173"/>
  <c r="AY173"/>
  <c r="BA172"/>
  <c r="AZ172"/>
  <c r="AY172"/>
  <c r="BA171"/>
  <c r="AZ171"/>
  <c r="AY171"/>
  <c r="BA170"/>
  <c r="AZ170"/>
  <c r="AY170"/>
  <c r="BA169"/>
  <c r="AZ169"/>
  <c r="AY169"/>
  <c r="BA168"/>
  <c r="AZ168"/>
  <c r="AY168"/>
  <c r="BA167"/>
  <c r="AZ167"/>
  <c r="AY167"/>
  <c r="BA166"/>
  <c r="AZ166"/>
  <c r="AY166"/>
  <c r="BA165"/>
  <c r="AZ165"/>
  <c r="AY165"/>
  <c r="BA164"/>
  <c r="AZ164"/>
  <c r="AY164"/>
  <c r="BA163"/>
  <c r="AZ163"/>
  <c r="AY163"/>
  <c r="BA162"/>
  <c r="AZ162"/>
  <c r="AY162"/>
  <c r="BA161"/>
  <c r="AZ161"/>
  <c r="AY161"/>
  <c r="BA160"/>
  <c r="AZ160"/>
  <c r="AY160"/>
  <c r="BA159"/>
  <c r="AZ159"/>
  <c r="AY159"/>
  <c r="BA158"/>
  <c r="AZ158"/>
  <c r="AY158"/>
  <c r="BA157"/>
  <c r="AZ157"/>
  <c r="AY157"/>
  <c r="BA156"/>
  <c r="AZ156"/>
  <c r="AY156"/>
  <c r="BA155"/>
  <c r="AZ155"/>
  <c r="AY155"/>
  <c r="BA154"/>
  <c r="AZ154"/>
  <c r="AY154"/>
  <c r="BA153"/>
  <c r="AZ153"/>
  <c r="AY153"/>
  <c r="BA152"/>
  <c r="AZ152"/>
  <c r="AY152"/>
  <c r="BA151"/>
  <c r="AZ151"/>
  <c r="AY151"/>
  <c r="BA150"/>
  <c r="AZ150"/>
  <c r="AY150"/>
  <c r="BA149"/>
  <c r="AZ149"/>
  <c r="AY149"/>
  <c r="BA148"/>
  <c r="AZ148"/>
  <c r="AY148"/>
  <c r="BA147"/>
  <c r="AZ147"/>
  <c r="AY147"/>
  <c r="BA146"/>
  <c r="AZ146"/>
  <c r="AY146"/>
  <c r="BA145"/>
  <c r="AZ145"/>
  <c r="AY145"/>
  <c r="BA144"/>
  <c r="AZ144"/>
  <c r="AY144"/>
  <c r="BA143"/>
  <c r="AZ143"/>
  <c r="AY143"/>
  <c r="BA142"/>
  <c r="AZ142"/>
  <c r="AY142"/>
  <c r="BA141"/>
  <c r="AZ141"/>
  <c r="AY141"/>
  <c r="BA140"/>
  <c r="AZ140"/>
  <c r="AY140"/>
  <c r="BA139"/>
  <c r="AZ139"/>
  <c r="AY139"/>
  <c r="BA138"/>
  <c r="AZ138"/>
  <c r="AY138"/>
  <c r="BA137"/>
  <c r="AZ137"/>
  <c r="AY137"/>
  <c r="BA136"/>
  <c r="AZ136"/>
  <c r="AY136"/>
  <c r="BA135"/>
  <c r="AZ135"/>
  <c r="AY135"/>
  <c r="BA134"/>
  <c r="AZ134"/>
  <c r="AY134"/>
  <c r="BA133"/>
  <c r="AZ133"/>
  <c r="AY133"/>
  <c r="BA132"/>
  <c r="AZ132"/>
  <c r="AY132"/>
  <c r="BA131"/>
  <c r="AZ131"/>
  <c r="AY131"/>
  <c r="BA130"/>
  <c r="AZ130"/>
  <c r="AY130"/>
  <c r="BA129"/>
  <c r="AZ129"/>
  <c r="AY129"/>
  <c r="BA128"/>
  <c r="AZ128"/>
  <c r="AY128"/>
  <c r="BA127"/>
  <c r="AZ127"/>
  <c r="AY127"/>
  <c r="BA126"/>
  <c r="AZ126"/>
  <c r="AY126"/>
  <c r="BA125"/>
  <c r="AZ125"/>
  <c r="AY125"/>
  <c r="BA124"/>
  <c r="AZ124"/>
  <c r="AY124"/>
  <c r="BA123"/>
  <c r="AZ123"/>
  <c r="AY123"/>
  <c r="BA122"/>
  <c r="AZ122"/>
  <c r="AY122"/>
  <c r="BA121"/>
  <c r="AZ121"/>
  <c r="AY121"/>
  <c r="BA120"/>
  <c r="AZ120"/>
  <c r="AY120"/>
  <c r="BA119"/>
  <c r="AZ119"/>
  <c r="AY119"/>
  <c r="BA118"/>
  <c r="AZ118"/>
  <c r="AY118"/>
  <c r="BA117"/>
  <c r="AZ117"/>
  <c r="AY117"/>
  <c r="BA116"/>
  <c r="AZ116"/>
  <c r="AY116"/>
  <c r="BA115"/>
  <c r="AZ115"/>
  <c r="AY115"/>
  <c r="BA114"/>
  <c r="AZ114"/>
  <c r="AY114"/>
  <c r="BA113"/>
  <c r="AZ113"/>
  <c r="AY113"/>
  <c r="BA112"/>
  <c r="AZ112"/>
  <c r="AY112"/>
  <c r="BA111"/>
  <c r="AZ111"/>
  <c r="AY111"/>
  <c r="BA110"/>
  <c r="AZ110"/>
  <c r="AY110"/>
  <c r="BA109"/>
  <c r="AZ109"/>
  <c r="AY109"/>
  <c r="BA108"/>
  <c r="AZ108"/>
  <c r="AY108"/>
  <c r="BA107"/>
  <c r="AZ107"/>
  <c r="AY107"/>
  <c r="BA106"/>
  <c r="AZ106"/>
  <c r="AY106"/>
  <c r="BA105"/>
  <c r="AZ105"/>
  <c r="AY105"/>
  <c r="BA104"/>
  <c r="AZ104"/>
  <c r="AY104"/>
  <c r="BA103"/>
  <c r="AZ103"/>
  <c r="AY103"/>
  <c r="BA102"/>
  <c r="AZ102"/>
  <c r="AY102"/>
  <c r="BA101"/>
  <c r="AZ101"/>
  <c r="AY101"/>
  <c r="BA100"/>
  <c r="AZ100"/>
  <c r="AY100"/>
  <c r="BA99"/>
  <c r="AZ99"/>
  <c r="AY99"/>
  <c r="BA98"/>
  <c r="AZ98"/>
  <c r="AY98"/>
  <c r="BA97"/>
  <c r="AZ97"/>
  <c r="AY97"/>
  <c r="BA96"/>
  <c r="AZ96"/>
  <c r="AY96"/>
  <c r="BA95"/>
  <c r="AZ95"/>
  <c r="AY95"/>
  <c r="BA94"/>
  <c r="AZ94"/>
  <c r="AY94"/>
  <c r="BA93"/>
  <c r="AZ93"/>
  <c r="AY93"/>
  <c r="BA92"/>
  <c r="AZ92"/>
  <c r="AY92"/>
  <c r="BA91"/>
  <c r="AZ91"/>
  <c r="AY91"/>
  <c r="BA90"/>
  <c r="AZ90"/>
  <c r="AY90"/>
  <c r="BA89"/>
  <c r="AZ89"/>
  <c r="AY89"/>
  <c r="BA88"/>
  <c r="AZ88"/>
  <c r="AY88"/>
  <c r="BA87"/>
  <c r="AZ87"/>
  <c r="AY87"/>
  <c r="BA86"/>
  <c r="AZ86"/>
  <c r="AY86"/>
  <c r="BA85"/>
  <c r="AZ85"/>
  <c r="AY85"/>
  <c r="BA84"/>
  <c r="AZ84"/>
  <c r="AY84"/>
  <c r="BA83"/>
  <c r="AZ83"/>
  <c r="AY83"/>
  <c r="BA82"/>
  <c r="AZ82"/>
  <c r="AY82"/>
  <c r="BA81"/>
  <c r="AZ81"/>
  <c r="AY81"/>
  <c r="BA80"/>
  <c r="AZ80"/>
  <c r="AY80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A71"/>
  <c r="AZ71"/>
  <c r="AY71"/>
  <c r="BA70"/>
  <c r="AZ70"/>
  <c r="AY70"/>
  <c r="BA69"/>
  <c r="AZ69"/>
  <c r="AY69"/>
  <c r="BA68"/>
  <c r="AZ68"/>
  <c r="AY68"/>
  <c r="BA67"/>
  <c r="AZ67"/>
  <c r="AY67"/>
  <c r="BA66"/>
  <c r="AZ66"/>
  <c r="AY66"/>
  <c r="BA65"/>
  <c r="AZ65"/>
  <c r="AY6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BA36"/>
  <c r="AZ36"/>
  <c r="AY36"/>
  <c r="BA35"/>
  <c r="AZ35"/>
  <c r="AY35"/>
  <c r="BA34"/>
  <c r="AZ34"/>
  <c r="AY34"/>
  <c r="BA33"/>
  <c r="AZ33"/>
  <c r="AY33"/>
  <c r="BA32"/>
  <c r="AZ32"/>
  <c r="AY32"/>
  <c r="BA31"/>
  <c r="AZ31"/>
  <c r="AY31"/>
  <c r="BA30"/>
  <c r="AZ30"/>
  <c r="AY30"/>
  <c r="BA29"/>
  <c r="AZ29"/>
  <c r="AY29"/>
  <c r="BA28"/>
  <c r="AZ28"/>
  <c r="AY28"/>
  <c r="BA27"/>
  <c r="AZ27"/>
  <c r="AY27"/>
  <c r="BA26"/>
  <c r="AZ26"/>
  <c r="AY26"/>
  <c r="BA25"/>
  <c r="AZ25"/>
  <c r="AY25"/>
  <c r="BA24"/>
  <c r="AZ24"/>
  <c r="AY24"/>
  <c r="BA23"/>
  <c r="AZ23"/>
  <c r="AY23"/>
  <c r="BA22"/>
  <c r="AZ22"/>
  <c r="AY22"/>
  <c r="BA21"/>
  <c r="AZ21"/>
  <c r="AY21"/>
  <c r="BA20"/>
  <c r="AZ20"/>
  <c r="AY20"/>
  <c r="BA19"/>
  <c r="AZ19"/>
  <c r="AY19"/>
  <c r="BA18"/>
  <c r="AZ18"/>
  <c r="AY18"/>
  <c r="BA17"/>
  <c r="AZ17"/>
  <c r="AY17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306" i="33"/>
  <c r="AZ306"/>
  <c r="AY306"/>
  <c r="BA305"/>
  <c r="AZ305"/>
  <c r="AY305"/>
  <c r="BA304"/>
  <c r="AZ304"/>
  <c r="AY304"/>
  <c r="BA303"/>
  <c r="AZ303"/>
  <c r="AY303"/>
  <c r="BA302"/>
  <c r="AZ302"/>
  <c r="AY302"/>
  <c r="BA301"/>
  <c r="AZ301"/>
  <c r="AY301"/>
  <c r="BA300"/>
  <c r="AZ300"/>
  <c r="AY300"/>
  <c r="BA299"/>
  <c r="AZ299"/>
  <c r="AY299"/>
  <c r="BA298"/>
  <c r="AZ298"/>
  <c r="AY298"/>
  <c r="BA297"/>
  <c r="AZ297"/>
  <c r="AY297"/>
  <c r="BA296"/>
  <c r="AZ296"/>
  <c r="AY296"/>
  <c r="BA295"/>
  <c r="AZ295"/>
  <c r="AY295"/>
  <c r="BA294"/>
  <c r="AZ294"/>
  <c r="AY294"/>
  <c r="BA293"/>
  <c r="AZ293"/>
  <c r="AY293"/>
  <c r="BA292"/>
  <c r="AZ292"/>
  <c r="AY292"/>
  <c r="BA291"/>
  <c r="AZ291"/>
  <c r="AY291"/>
  <c r="BA290"/>
  <c r="AZ290"/>
  <c r="AY290"/>
  <c r="BA289"/>
  <c r="AZ289"/>
  <c r="AY289"/>
  <c r="BA288"/>
  <c r="AZ288"/>
  <c r="AY288"/>
  <c r="BA287"/>
  <c r="AZ287"/>
  <c r="AY287"/>
  <c r="BA286"/>
  <c r="AZ286"/>
  <c r="AY286"/>
  <c r="BA285"/>
  <c r="AZ285"/>
  <c r="AY285"/>
  <c r="BA284"/>
  <c r="AZ284"/>
  <c r="AY284"/>
  <c r="BA283"/>
  <c r="AZ283"/>
  <c r="AY283"/>
  <c r="BA282"/>
  <c r="AZ282"/>
  <c r="AY282"/>
  <c r="BA281"/>
  <c r="AZ281"/>
  <c r="AY281"/>
  <c r="BA280"/>
  <c r="AZ280"/>
  <c r="AY280"/>
  <c r="BA279"/>
  <c r="AZ279"/>
  <c r="AY279"/>
  <c r="BA278"/>
  <c r="AZ278"/>
  <c r="AY278"/>
  <c r="BA277"/>
  <c r="AZ277"/>
  <c r="AY277"/>
  <c r="BA276"/>
  <c r="AZ276"/>
  <c r="AY276"/>
  <c r="BA275"/>
  <c r="AZ275"/>
  <c r="AY275"/>
  <c r="BA274"/>
  <c r="AZ274"/>
  <c r="AY274"/>
  <c r="BA273"/>
  <c r="AZ273"/>
  <c r="AY273"/>
  <c r="BA272"/>
  <c r="AZ272"/>
  <c r="AY272"/>
  <c r="BA271"/>
  <c r="AZ271"/>
  <c r="AY271"/>
  <c r="BA270"/>
  <c r="AZ270"/>
  <c r="AY270"/>
  <c r="BA269"/>
  <c r="AZ269"/>
  <c r="AY269"/>
  <c r="BA268"/>
  <c r="AZ268"/>
  <c r="AY268"/>
  <c r="BA267"/>
  <c r="AZ267"/>
  <c r="AY267"/>
  <c r="BA266"/>
  <c r="AZ266"/>
  <c r="AY266"/>
  <c r="BA265"/>
  <c r="AZ265"/>
  <c r="AY265"/>
  <c r="BA264"/>
  <c r="AZ264"/>
  <c r="AY264"/>
  <c r="BA263"/>
  <c r="AZ263"/>
  <c r="AY263"/>
  <c r="BA262"/>
  <c r="AZ262"/>
  <c r="AY262"/>
  <c r="BA261"/>
  <c r="AZ261"/>
  <c r="AY261"/>
  <c r="BA260"/>
  <c r="AZ260"/>
  <c r="AY260"/>
  <c r="BA259"/>
  <c r="AZ259"/>
  <c r="AY259"/>
  <c r="BA258"/>
  <c r="AZ258"/>
  <c r="AY258"/>
  <c r="BA257"/>
  <c r="AZ257"/>
  <c r="AY257"/>
  <c r="BA256"/>
  <c r="AZ256"/>
  <c r="AY256"/>
  <c r="BA255"/>
  <c r="AZ255"/>
  <c r="AY255"/>
  <c r="BA254"/>
  <c r="AZ254"/>
  <c r="AY254"/>
  <c r="BA253"/>
  <c r="AZ253"/>
  <c r="AY253"/>
  <c r="BA252"/>
  <c r="AZ252"/>
  <c r="AY252"/>
  <c r="BA251"/>
  <c r="AZ251"/>
  <c r="AY251"/>
  <c r="BA250"/>
  <c r="AZ250"/>
  <c r="AY250"/>
  <c r="BA249"/>
  <c r="AZ249"/>
  <c r="AY249"/>
  <c r="BA248"/>
  <c r="AZ248"/>
  <c r="AY248"/>
  <c r="BA247"/>
  <c r="AZ247"/>
  <c r="AY247"/>
  <c r="BA246"/>
  <c r="AZ246"/>
  <c r="AY246"/>
  <c r="BA245"/>
  <c r="AZ245"/>
  <c r="AY245"/>
  <c r="BA244"/>
  <c r="AZ244"/>
  <c r="AY244"/>
  <c r="BA243"/>
  <c r="AZ243"/>
  <c r="AY243"/>
  <c r="BA242"/>
  <c r="AZ242"/>
  <c r="AY242"/>
  <c r="BA241"/>
  <c r="AZ241"/>
  <c r="AY241"/>
  <c r="BA240"/>
  <c r="AZ240"/>
  <c r="AY240"/>
  <c r="BA239"/>
  <c r="AZ239"/>
  <c r="AY239"/>
  <c r="BA238"/>
  <c r="AZ238"/>
  <c r="AY238"/>
  <c r="BA237"/>
  <c r="AZ237"/>
  <c r="AY237"/>
  <c r="BA236"/>
  <c r="AZ236"/>
  <c r="AY236"/>
  <c r="BA235"/>
  <c r="AZ235"/>
  <c r="AY235"/>
  <c r="BA234"/>
  <c r="AZ234"/>
  <c r="AY234"/>
  <c r="BA233"/>
  <c r="AZ233"/>
  <c r="AY233"/>
  <c r="BA232"/>
  <c r="AZ232"/>
  <c r="AY232"/>
  <c r="BA231"/>
  <c r="AZ231"/>
  <c r="AY231"/>
  <c r="BA230"/>
  <c r="AZ230"/>
  <c r="AY230"/>
  <c r="BA229"/>
  <c r="AZ229"/>
  <c r="AY229"/>
  <c r="BA228"/>
  <c r="AZ228"/>
  <c r="AY228"/>
  <c r="BA227"/>
  <c r="AZ227"/>
  <c r="AY227"/>
  <c r="BA226"/>
  <c r="AZ226"/>
  <c r="AY226"/>
  <c r="BA225"/>
  <c r="AZ225"/>
  <c r="AY225"/>
  <c r="BA224"/>
  <c r="AZ224"/>
  <c r="AY224"/>
  <c r="BA223"/>
  <c r="AZ223"/>
  <c r="AY223"/>
  <c r="BA222"/>
  <c r="AZ222"/>
  <c r="AY222"/>
  <c r="BA221"/>
  <c r="AZ221"/>
  <c r="AY221"/>
  <c r="BA220"/>
  <c r="AZ220"/>
  <c r="AY220"/>
  <c r="BA219"/>
  <c r="AZ219"/>
  <c r="AY219"/>
  <c r="BA218"/>
  <c r="AZ218"/>
  <c r="AY218"/>
  <c r="BA217"/>
  <c r="AZ217"/>
  <c r="AY217"/>
  <c r="BA216"/>
  <c r="AZ216"/>
  <c r="AY216"/>
  <c r="BA215"/>
  <c r="AZ215"/>
  <c r="AY215"/>
  <c r="BA214"/>
  <c r="AZ214"/>
  <c r="AY214"/>
  <c r="BA213"/>
  <c r="AZ213"/>
  <c r="AY213"/>
  <c r="BA212"/>
  <c r="AZ212"/>
  <c r="AY212"/>
  <c r="BA211"/>
  <c r="AZ211"/>
  <c r="AY211"/>
  <c r="BA210"/>
  <c r="AZ210"/>
  <c r="AY210"/>
  <c r="BA209"/>
  <c r="AZ209"/>
  <c r="AY209"/>
  <c r="BA208"/>
  <c r="AZ208"/>
  <c r="AY208"/>
  <c r="BA207"/>
  <c r="AZ207"/>
  <c r="AY207"/>
  <c r="BA206"/>
  <c r="AZ206"/>
  <c r="AY206"/>
  <c r="BA205"/>
  <c r="AZ205"/>
  <c r="AY205"/>
  <c r="BA204"/>
  <c r="AZ204"/>
  <c r="AY204"/>
  <c r="BA203"/>
  <c r="AZ203"/>
  <c r="AY203"/>
  <c r="BA202"/>
  <c r="AZ202"/>
  <c r="AY202"/>
  <c r="BA201"/>
  <c r="AZ201"/>
  <c r="AY201"/>
  <c r="BA200"/>
  <c r="AZ200"/>
  <c r="AY200"/>
  <c r="BA199"/>
  <c r="AZ199"/>
  <c r="AY199"/>
  <c r="BA198"/>
  <c r="AZ198"/>
  <c r="AY198"/>
  <c r="BA197"/>
  <c r="AZ197"/>
  <c r="AY197"/>
  <c r="BA196"/>
  <c r="AZ196"/>
  <c r="AY196"/>
  <c r="BA195"/>
  <c r="AZ195"/>
  <c r="AY195"/>
  <c r="BA194"/>
  <c r="AZ194"/>
  <c r="AY194"/>
  <c r="BA193"/>
  <c r="AZ193"/>
  <c r="AY193"/>
  <c r="BA192"/>
  <c r="AZ192"/>
  <c r="AY192"/>
  <c r="BA191"/>
  <c r="AZ191"/>
  <c r="AY191"/>
  <c r="BA190"/>
  <c r="AZ190"/>
  <c r="AY190"/>
  <c r="BA189"/>
  <c r="AZ189"/>
  <c r="AY189"/>
  <c r="BA188"/>
  <c r="AZ188"/>
  <c r="AY188"/>
  <c r="BA187"/>
  <c r="AZ187"/>
  <c r="AY187"/>
  <c r="BA186"/>
  <c r="AZ186"/>
  <c r="AY186"/>
  <c r="BA185"/>
  <c r="AZ185"/>
  <c r="AY185"/>
  <c r="BA184"/>
  <c r="AZ184"/>
  <c r="AY184"/>
  <c r="BA183"/>
  <c r="AZ183"/>
  <c r="AY183"/>
  <c r="BA182"/>
  <c r="AZ182"/>
  <c r="AY182"/>
  <c r="BA181"/>
  <c r="AZ181"/>
  <c r="AY181"/>
  <c r="BA180"/>
  <c r="AZ180"/>
  <c r="AY180"/>
  <c r="BA179"/>
  <c r="AZ179"/>
  <c r="AY179"/>
  <c r="BA178"/>
  <c r="AZ178"/>
  <c r="AY178"/>
  <c r="BA177"/>
  <c r="AZ177"/>
  <c r="AY177"/>
  <c r="BA176"/>
  <c r="AZ176"/>
  <c r="AY176"/>
  <c r="BA175"/>
  <c r="AZ175"/>
  <c r="AY175"/>
  <c r="BA174"/>
  <c r="AZ174"/>
  <c r="AY174"/>
  <c r="BA173"/>
  <c r="AZ173"/>
  <c r="AY173"/>
  <c r="BA172"/>
  <c r="AZ172"/>
  <c r="AY172"/>
  <c r="BA171"/>
  <c r="AZ171"/>
  <c r="AY171"/>
  <c r="BA170"/>
  <c r="AZ170"/>
  <c r="AY170"/>
  <c r="BA169"/>
  <c r="AZ169"/>
  <c r="AY169"/>
  <c r="BA168"/>
  <c r="AZ168"/>
  <c r="AY168"/>
  <c r="BA167"/>
  <c r="AZ167"/>
  <c r="AY167"/>
  <c r="BA166"/>
  <c r="AZ166"/>
  <c r="AY166"/>
  <c r="BA165"/>
  <c r="AZ165"/>
  <c r="AY165"/>
  <c r="BA164"/>
  <c r="AZ164"/>
  <c r="AY164"/>
  <c r="BA163"/>
  <c r="AZ163"/>
  <c r="AY163"/>
  <c r="BA162"/>
  <c r="AZ162"/>
  <c r="AY162"/>
  <c r="BA161"/>
  <c r="AZ161"/>
  <c r="AY161"/>
  <c r="BA160"/>
  <c r="AZ160"/>
  <c r="AY160"/>
  <c r="BA159"/>
  <c r="AZ159"/>
  <c r="AY159"/>
  <c r="BA158"/>
  <c r="AZ158"/>
  <c r="AY158"/>
  <c r="BA157"/>
  <c r="AZ157"/>
  <c r="AY157"/>
  <c r="BA156"/>
  <c r="AZ156"/>
  <c r="AY156"/>
  <c r="BA155"/>
  <c r="AZ155"/>
  <c r="AY155"/>
  <c r="BA154"/>
  <c r="AZ154"/>
  <c r="AY154"/>
  <c r="BA153"/>
  <c r="AZ153"/>
  <c r="AY153"/>
  <c r="BA152"/>
  <c r="AZ152"/>
  <c r="AY152"/>
  <c r="BA151"/>
  <c r="AZ151"/>
  <c r="AY151"/>
  <c r="BA150"/>
  <c r="AZ150"/>
  <c r="AY150"/>
  <c r="BA149"/>
  <c r="AZ149"/>
  <c r="AY149"/>
  <c r="BA148"/>
  <c r="AZ148"/>
  <c r="AY148"/>
  <c r="BA147"/>
  <c r="AZ147"/>
  <c r="AY147"/>
  <c r="BA146"/>
  <c r="AZ146"/>
  <c r="AY146"/>
  <c r="BA145"/>
  <c r="AZ145"/>
  <c r="AY145"/>
  <c r="BA144"/>
  <c r="AZ144"/>
  <c r="AY144"/>
  <c r="BA143"/>
  <c r="AZ143"/>
  <c r="AY143"/>
  <c r="BA142"/>
  <c r="AZ142"/>
  <c r="AY142"/>
  <c r="BA141"/>
  <c r="AZ141"/>
  <c r="AY141"/>
  <c r="BA140"/>
  <c r="AZ140"/>
  <c r="AY140"/>
  <c r="BA139"/>
  <c r="AZ139"/>
  <c r="AY139"/>
  <c r="BA138"/>
  <c r="AZ138"/>
  <c r="AY138"/>
  <c r="BA137"/>
  <c r="AZ137"/>
  <c r="AY137"/>
  <c r="BA136"/>
  <c r="AZ136"/>
  <c r="AY136"/>
  <c r="BA135"/>
  <c r="AZ135"/>
  <c r="AY135"/>
  <c r="BA134"/>
  <c r="AZ134"/>
  <c r="AY134"/>
  <c r="BA133"/>
  <c r="AZ133"/>
  <c r="AY133"/>
  <c r="BA132"/>
  <c r="AZ132"/>
  <c r="AY132"/>
  <c r="BA131"/>
  <c r="AZ131"/>
  <c r="AY131"/>
  <c r="BA130"/>
  <c r="AZ130"/>
  <c r="AY130"/>
  <c r="BA129"/>
  <c r="AZ129"/>
  <c r="AY129"/>
  <c r="BA128"/>
  <c r="AZ128"/>
  <c r="AY128"/>
  <c r="BA127"/>
  <c r="AZ127"/>
  <c r="AY127"/>
  <c r="BA126"/>
  <c r="AZ126"/>
  <c r="AY126"/>
  <c r="BA125"/>
  <c r="AZ125"/>
  <c r="AY125"/>
  <c r="BA124"/>
  <c r="AZ124"/>
  <c r="AY124"/>
  <c r="BA123"/>
  <c r="AZ123"/>
  <c r="AY123"/>
  <c r="BA122"/>
  <c r="AZ122"/>
  <c r="AY122"/>
  <c r="BA121"/>
  <c r="AZ121"/>
  <c r="AY121"/>
  <c r="BA120"/>
  <c r="AZ120"/>
  <c r="AY120"/>
  <c r="BA119"/>
  <c r="AZ119"/>
  <c r="AY119"/>
  <c r="BA118"/>
  <c r="AZ118"/>
  <c r="AY118"/>
  <c r="BA117"/>
  <c r="AZ117"/>
  <c r="AY117"/>
  <c r="BA116"/>
  <c r="AZ116"/>
  <c r="AY116"/>
  <c r="BA115"/>
  <c r="AZ115"/>
  <c r="AY115"/>
  <c r="BA114"/>
  <c r="AZ114"/>
  <c r="AY114"/>
  <c r="BA113"/>
  <c r="AZ113"/>
  <c r="AY113"/>
  <c r="BA112"/>
  <c r="AZ112"/>
  <c r="AY112"/>
  <c r="BA111"/>
  <c r="AZ111"/>
  <c r="AY111"/>
  <c r="BA110"/>
  <c r="AZ110"/>
  <c r="AY110"/>
  <c r="BA109"/>
  <c r="AZ109"/>
  <c r="AY109"/>
  <c r="BA108"/>
  <c r="AZ108"/>
  <c r="AY108"/>
  <c r="BA107"/>
  <c r="AZ107"/>
  <c r="AY107"/>
  <c r="BA106"/>
  <c r="AZ106"/>
  <c r="AY106"/>
  <c r="BA105"/>
  <c r="AZ105"/>
  <c r="AY105"/>
  <c r="BA104"/>
  <c r="AZ104"/>
  <c r="AY104"/>
  <c r="BA103"/>
  <c r="AZ103"/>
  <c r="AY103"/>
  <c r="BA102"/>
  <c r="AZ102"/>
  <c r="AY102"/>
  <c r="BA101"/>
  <c r="AZ101"/>
  <c r="AY101"/>
  <c r="BA100"/>
  <c r="AZ100"/>
  <c r="AY100"/>
  <c r="BA99"/>
  <c r="AZ99"/>
  <c r="AY99"/>
  <c r="BA98"/>
  <c r="AZ98"/>
  <c r="AY98"/>
  <c r="BA97"/>
  <c r="AZ97"/>
  <c r="AY97"/>
  <c r="BA96"/>
  <c r="AZ96"/>
  <c r="AY96"/>
  <c r="BA95"/>
  <c r="AZ95"/>
  <c r="AY95"/>
  <c r="BA94"/>
  <c r="AZ94"/>
  <c r="AY94"/>
  <c r="BA93"/>
  <c r="AZ93"/>
  <c r="AY93"/>
  <c r="BA92"/>
  <c r="AZ92"/>
  <c r="AY92"/>
  <c r="BA91"/>
  <c r="AZ91"/>
  <c r="AY91"/>
  <c r="BA90"/>
  <c r="AZ90"/>
  <c r="AY90"/>
  <c r="BA89"/>
  <c r="AZ89"/>
  <c r="AY89"/>
  <c r="BA88"/>
  <c r="AZ88"/>
  <c r="AY88"/>
  <c r="BA87"/>
  <c r="AZ87"/>
  <c r="AY87"/>
  <c r="BA86"/>
  <c r="AZ86"/>
  <c r="AY86"/>
  <c r="BA85"/>
  <c r="AZ85"/>
  <c r="AY85"/>
  <c r="BA84"/>
  <c r="AZ84"/>
  <c r="AY84"/>
  <c r="BA83"/>
  <c r="AZ83"/>
  <c r="AY83"/>
  <c r="BA82"/>
  <c r="AZ82"/>
  <c r="AY82"/>
  <c r="BA81"/>
  <c r="AZ81"/>
  <c r="AY81"/>
  <c r="BA80"/>
  <c r="AZ80"/>
  <c r="AY80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A71"/>
  <c r="AZ71"/>
  <c r="AY71"/>
  <c r="BA70"/>
  <c r="AZ70"/>
  <c r="AY70"/>
  <c r="BA69"/>
  <c r="AZ69"/>
  <c r="AY69"/>
  <c r="BA68"/>
  <c r="AZ68"/>
  <c r="AY68"/>
  <c r="BA67"/>
  <c r="AZ67"/>
  <c r="AY67"/>
  <c r="BA66"/>
  <c r="AZ66"/>
  <c r="AY66"/>
  <c r="BA65"/>
  <c r="AZ65"/>
  <c r="AY6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BA36"/>
  <c r="AZ36"/>
  <c r="AY36"/>
  <c r="BA35"/>
  <c r="AZ35"/>
  <c r="AY35"/>
  <c r="BA34"/>
  <c r="AZ34"/>
  <c r="AY34"/>
  <c r="BA33"/>
  <c r="AZ33"/>
  <c r="AY33"/>
  <c r="BA32"/>
  <c r="AZ32"/>
  <c r="AY32"/>
  <c r="BA31"/>
  <c r="AZ31"/>
  <c r="AY31"/>
  <c r="BA30"/>
  <c r="AZ30"/>
  <c r="AY30"/>
  <c r="BA29"/>
  <c r="AZ29"/>
  <c r="AY29"/>
  <c r="BA28"/>
  <c r="AZ28"/>
  <c r="AY28"/>
  <c r="BA27"/>
  <c r="AZ27"/>
  <c r="AY27"/>
  <c r="BA26"/>
  <c r="AZ26"/>
  <c r="AY26"/>
  <c r="BA25"/>
  <c r="AZ25"/>
  <c r="AY25"/>
  <c r="BA24"/>
  <c r="AZ24"/>
  <c r="AY24"/>
  <c r="BA23"/>
  <c r="AZ23"/>
  <c r="AY23"/>
  <c r="BA22"/>
  <c r="AZ22"/>
  <c r="AY22"/>
  <c r="BA21"/>
  <c r="AZ21"/>
  <c r="AY21"/>
  <c r="BA20"/>
  <c r="AZ20"/>
  <c r="AY20"/>
  <c r="BA19"/>
  <c r="AZ19"/>
  <c r="AY19"/>
  <c r="BA18"/>
  <c r="AZ18"/>
  <c r="AY18"/>
  <c r="BA17"/>
  <c r="AZ17"/>
  <c r="AY17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306" i="32"/>
  <c r="AZ306"/>
  <c r="AY306"/>
  <c r="BA305"/>
  <c r="AZ305"/>
  <c r="AY305"/>
  <c r="BA304"/>
  <c r="AZ304"/>
  <c r="AY304"/>
  <c r="BA303"/>
  <c r="AZ303"/>
  <c r="AY303"/>
  <c r="BA302"/>
  <c r="AZ302"/>
  <c r="AY302"/>
  <c r="BA301"/>
  <c r="AZ301"/>
  <c r="AY301"/>
  <c r="BA300"/>
  <c r="AZ300"/>
  <c r="AY300"/>
  <c r="BA299"/>
  <c r="AZ299"/>
  <c r="AY299"/>
  <c r="BA298"/>
  <c r="AZ298"/>
  <c r="AY298"/>
  <c r="BA297"/>
  <c r="AZ297"/>
  <c r="AY297"/>
  <c r="BA296"/>
  <c r="AZ296"/>
  <c r="AY296"/>
  <c r="BA295"/>
  <c r="AZ295"/>
  <c r="AY295"/>
  <c r="BA294"/>
  <c r="AZ294"/>
  <c r="AY294"/>
  <c r="BA293"/>
  <c r="AZ293"/>
  <c r="AY293"/>
  <c r="BA292"/>
  <c r="AZ292"/>
  <c r="AY292"/>
  <c r="BA291"/>
  <c r="AZ291"/>
  <c r="AY291"/>
  <c r="BA290"/>
  <c r="AZ290"/>
  <c r="AY290"/>
  <c r="BA289"/>
  <c r="AZ289"/>
  <c r="AY289"/>
  <c r="BA288"/>
  <c r="AZ288"/>
  <c r="AY288"/>
  <c r="BA287"/>
  <c r="AZ287"/>
  <c r="AY287"/>
  <c r="BA286"/>
  <c r="AZ286"/>
  <c r="AY286"/>
  <c r="BA285"/>
  <c r="AZ285"/>
  <c r="AY285"/>
  <c r="BA284"/>
  <c r="AZ284"/>
  <c r="AY284"/>
  <c r="BA283"/>
  <c r="AZ283"/>
  <c r="AY283"/>
  <c r="BA282"/>
  <c r="AZ282"/>
  <c r="AY282"/>
  <c r="BA281"/>
  <c r="AZ281"/>
  <c r="AY281"/>
  <c r="BA280"/>
  <c r="AZ280"/>
  <c r="AY280"/>
  <c r="BA279"/>
  <c r="AZ279"/>
  <c r="AY279"/>
  <c r="BA278"/>
  <c r="AZ278"/>
  <c r="AY278"/>
  <c r="BA277"/>
  <c r="AZ277"/>
  <c r="AY277"/>
  <c r="BA276"/>
  <c r="AZ276"/>
  <c r="AY276"/>
  <c r="BA275"/>
  <c r="AZ275"/>
  <c r="AY275"/>
  <c r="BA274"/>
  <c r="AZ274"/>
  <c r="AY274"/>
  <c r="BA273"/>
  <c r="AZ273"/>
  <c r="AY273"/>
  <c r="BA272"/>
  <c r="AZ272"/>
  <c r="AY272"/>
  <c r="BA271"/>
  <c r="AZ271"/>
  <c r="AY271"/>
  <c r="BA270"/>
  <c r="AZ270"/>
  <c r="AY270"/>
  <c r="BA269"/>
  <c r="AZ269"/>
  <c r="AY269"/>
  <c r="BA268"/>
  <c r="AZ268"/>
  <c r="AY268"/>
  <c r="BA267"/>
  <c r="AZ267"/>
  <c r="AY267"/>
  <c r="BA266"/>
  <c r="AZ266"/>
  <c r="AY266"/>
  <c r="BA265"/>
  <c r="AZ265"/>
  <c r="AY265"/>
  <c r="BA264"/>
  <c r="AZ264"/>
  <c r="AY264"/>
  <c r="BA263"/>
  <c r="AZ263"/>
  <c r="AY263"/>
  <c r="BA262"/>
  <c r="AZ262"/>
  <c r="AY262"/>
  <c r="BA261"/>
  <c r="AZ261"/>
  <c r="AY261"/>
  <c r="BA260"/>
  <c r="AZ260"/>
  <c r="AY260"/>
  <c r="BA259"/>
  <c r="AZ259"/>
  <c r="AY259"/>
  <c r="BA258"/>
  <c r="AZ258"/>
  <c r="AY258"/>
  <c r="BA257"/>
  <c r="AZ257"/>
  <c r="AY257"/>
  <c r="BA256"/>
  <c r="AZ256"/>
  <c r="AY256"/>
  <c r="BA255"/>
  <c r="AZ255"/>
  <c r="AY255"/>
  <c r="BA254"/>
  <c r="AZ254"/>
  <c r="AY254"/>
  <c r="BA253"/>
  <c r="AZ253"/>
  <c r="AY253"/>
  <c r="BA252"/>
  <c r="AZ252"/>
  <c r="AY252"/>
  <c r="BA251"/>
  <c r="AZ251"/>
  <c r="AY251"/>
  <c r="BA250"/>
  <c r="AZ250"/>
  <c r="AY250"/>
  <c r="BA249"/>
  <c r="AZ249"/>
  <c r="AY249"/>
  <c r="BA248"/>
  <c r="AZ248"/>
  <c r="AY248"/>
  <c r="BA247"/>
  <c r="AZ247"/>
  <c r="AY247"/>
  <c r="BA246"/>
  <c r="AZ246"/>
  <c r="AY246"/>
  <c r="BA245"/>
  <c r="AZ245"/>
  <c r="AY245"/>
  <c r="BA244"/>
  <c r="AZ244"/>
  <c r="AY244"/>
  <c r="BA243"/>
  <c r="AZ243"/>
  <c r="AY243"/>
  <c r="BA242"/>
  <c r="AZ242"/>
  <c r="AY242"/>
  <c r="BA241"/>
  <c r="AZ241"/>
  <c r="AY241"/>
  <c r="BA240"/>
  <c r="AZ240"/>
  <c r="AY240"/>
  <c r="BA239"/>
  <c r="AZ239"/>
  <c r="AY239"/>
  <c r="BA238"/>
  <c r="AZ238"/>
  <c r="AY238"/>
  <c r="BA237"/>
  <c r="AZ237"/>
  <c r="AY237"/>
  <c r="BA236"/>
  <c r="AZ236"/>
  <c r="AY236"/>
  <c r="BA235"/>
  <c r="AZ235"/>
  <c r="AY235"/>
  <c r="BA234"/>
  <c r="AZ234"/>
  <c r="AY234"/>
  <c r="BA233"/>
  <c r="AZ233"/>
  <c r="AY233"/>
  <c r="BA232"/>
  <c r="AZ232"/>
  <c r="AY232"/>
  <c r="BA231"/>
  <c r="AZ231"/>
  <c r="AY231"/>
  <c r="BA230"/>
  <c r="AZ230"/>
  <c r="AY230"/>
  <c r="BA229"/>
  <c r="AZ229"/>
  <c r="AY229"/>
  <c r="BA228"/>
  <c r="AZ228"/>
  <c r="AY228"/>
  <c r="BA227"/>
  <c r="AZ227"/>
  <c r="AY227"/>
  <c r="BA226"/>
  <c r="AZ226"/>
  <c r="AY226"/>
  <c r="BA225"/>
  <c r="AZ225"/>
  <c r="AY225"/>
  <c r="BA224"/>
  <c r="AZ224"/>
  <c r="AY224"/>
  <c r="BA223"/>
  <c r="AZ223"/>
  <c r="AY223"/>
  <c r="BA222"/>
  <c r="AZ222"/>
  <c r="AY222"/>
  <c r="BA221"/>
  <c r="AZ221"/>
  <c r="AY221"/>
  <c r="BA220"/>
  <c r="AZ220"/>
  <c r="AY220"/>
  <c r="BA219"/>
  <c r="AZ219"/>
  <c r="AY219"/>
  <c r="BA218"/>
  <c r="AZ218"/>
  <c r="AY218"/>
  <c r="BA217"/>
  <c r="AZ217"/>
  <c r="AY217"/>
  <c r="BA216"/>
  <c r="AZ216"/>
  <c r="AY216"/>
  <c r="BA215"/>
  <c r="AZ215"/>
  <c r="AY215"/>
  <c r="BA214"/>
  <c r="AZ214"/>
  <c r="AY214"/>
  <c r="BA213"/>
  <c r="AZ213"/>
  <c r="AY213"/>
  <c r="BA212"/>
  <c r="AZ212"/>
  <c r="AY212"/>
  <c r="BA211"/>
  <c r="AZ211"/>
  <c r="AY211"/>
  <c r="BA210"/>
  <c r="AZ210"/>
  <c r="AY210"/>
  <c r="BA209"/>
  <c r="AZ209"/>
  <c r="AY209"/>
  <c r="BA208"/>
  <c r="AZ208"/>
  <c r="AY208"/>
  <c r="BA207"/>
  <c r="AZ207"/>
  <c r="AY207"/>
  <c r="BA206"/>
  <c r="AZ206"/>
  <c r="AY206"/>
  <c r="BA205"/>
  <c r="AZ205"/>
  <c r="AY205"/>
  <c r="BA204"/>
  <c r="AZ204"/>
  <c r="AY204"/>
  <c r="BA203"/>
  <c r="AZ203"/>
  <c r="AY203"/>
  <c r="BA202"/>
  <c r="AZ202"/>
  <c r="AY202"/>
  <c r="BA201"/>
  <c r="AZ201"/>
  <c r="AY201"/>
  <c r="BA200"/>
  <c r="AZ200"/>
  <c r="AY200"/>
  <c r="BA199"/>
  <c r="AZ199"/>
  <c r="AY199"/>
  <c r="BA198"/>
  <c r="AZ198"/>
  <c r="AY198"/>
  <c r="BA197"/>
  <c r="AZ197"/>
  <c r="AY197"/>
  <c r="BA196"/>
  <c r="AZ196"/>
  <c r="AY196"/>
  <c r="BA195"/>
  <c r="AZ195"/>
  <c r="AY195"/>
  <c r="BA194"/>
  <c r="AZ194"/>
  <c r="AY194"/>
  <c r="BA193"/>
  <c r="AZ193"/>
  <c r="AY193"/>
  <c r="BA192"/>
  <c r="AZ192"/>
  <c r="AY192"/>
  <c r="BA191"/>
  <c r="AZ191"/>
  <c r="AY191"/>
  <c r="BA190"/>
  <c r="AZ190"/>
  <c r="AY190"/>
  <c r="BA189"/>
  <c r="AZ189"/>
  <c r="AY189"/>
  <c r="BA188"/>
  <c r="AZ188"/>
  <c r="AY188"/>
  <c r="BA187"/>
  <c r="AZ187"/>
  <c r="AY187"/>
  <c r="BA186"/>
  <c r="AZ186"/>
  <c r="AY186"/>
  <c r="BA185"/>
  <c r="AZ185"/>
  <c r="AY185"/>
  <c r="BA184"/>
  <c r="AZ184"/>
  <c r="AY184"/>
  <c r="BA183"/>
  <c r="AZ183"/>
  <c r="AY183"/>
  <c r="BA182"/>
  <c r="AZ182"/>
  <c r="AY182"/>
  <c r="BA181"/>
  <c r="AZ181"/>
  <c r="AY181"/>
  <c r="BA180"/>
  <c r="AZ180"/>
  <c r="AY180"/>
  <c r="BA179"/>
  <c r="AZ179"/>
  <c r="AY179"/>
  <c r="BA178"/>
  <c r="AZ178"/>
  <c r="AY178"/>
  <c r="BA177"/>
  <c r="AZ177"/>
  <c r="AY177"/>
  <c r="BA176"/>
  <c r="AZ176"/>
  <c r="AY176"/>
  <c r="BA175"/>
  <c r="AZ175"/>
  <c r="AY175"/>
  <c r="BA174"/>
  <c r="AZ174"/>
  <c r="AY174"/>
  <c r="BA173"/>
  <c r="AZ173"/>
  <c r="AY173"/>
  <c r="BA172"/>
  <c r="AZ172"/>
  <c r="AY172"/>
  <c r="BA171"/>
  <c r="AZ171"/>
  <c r="AY171"/>
  <c r="BA170"/>
  <c r="AZ170"/>
  <c r="AY170"/>
  <c r="BA169"/>
  <c r="AZ169"/>
  <c r="AY169"/>
  <c r="BA168"/>
  <c r="AZ168"/>
  <c r="AY168"/>
  <c r="BA167"/>
  <c r="AZ167"/>
  <c r="AY167"/>
  <c r="BA166"/>
  <c r="AZ166"/>
  <c r="AY166"/>
  <c r="BA165"/>
  <c r="AZ165"/>
  <c r="AY165"/>
  <c r="BA164"/>
  <c r="AZ164"/>
  <c r="AY164"/>
  <c r="BA163"/>
  <c r="AZ163"/>
  <c r="AY163"/>
  <c r="BA162"/>
  <c r="AZ162"/>
  <c r="AY162"/>
  <c r="BA161"/>
  <c r="AZ161"/>
  <c r="AY161"/>
  <c r="BA160"/>
  <c r="AZ160"/>
  <c r="AY160"/>
  <c r="BA159"/>
  <c r="AZ159"/>
  <c r="AY159"/>
  <c r="BA158"/>
  <c r="AZ158"/>
  <c r="AY158"/>
  <c r="BA157"/>
  <c r="AZ157"/>
  <c r="AY157"/>
  <c r="BA156"/>
  <c r="AZ156"/>
  <c r="AY156"/>
  <c r="BA155"/>
  <c r="AZ155"/>
  <c r="AY155"/>
  <c r="BA154"/>
  <c r="AZ154"/>
  <c r="AY154"/>
  <c r="BA153"/>
  <c r="AZ153"/>
  <c r="AY153"/>
  <c r="BA152"/>
  <c r="AZ152"/>
  <c r="AY152"/>
  <c r="BA151"/>
  <c r="AZ151"/>
  <c r="AY151"/>
  <c r="BA150"/>
  <c r="AZ150"/>
  <c r="AY150"/>
  <c r="BA149"/>
  <c r="AZ149"/>
  <c r="AY149"/>
  <c r="BA148"/>
  <c r="AZ148"/>
  <c r="AY148"/>
  <c r="BA147"/>
  <c r="AZ147"/>
  <c r="AY147"/>
  <c r="BA146"/>
  <c r="AZ146"/>
  <c r="AY146"/>
  <c r="BA145"/>
  <c r="AZ145"/>
  <c r="AY145"/>
  <c r="BA144"/>
  <c r="AZ144"/>
  <c r="AY144"/>
  <c r="BA143"/>
  <c r="AZ143"/>
  <c r="AY143"/>
  <c r="BA142"/>
  <c r="AZ142"/>
  <c r="AY142"/>
  <c r="BA141"/>
  <c r="AZ141"/>
  <c r="AY141"/>
  <c r="BA140"/>
  <c r="AZ140"/>
  <c r="AY140"/>
  <c r="BA139"/>
  <c r="AZ139"/>
  <c r="AY139"/>
  <c r="BA138"/>
  <c r="AZ138"/>
  <c r="AY138"/>
  <c r="BA137"/>
  <c r="AZ137"/>
  <c r="AY137"/>
  <c r="BA136"/>
  <c r="AZ136"/>
  <c r="AY136"/>
  <c r="BA135"/>
  <c r="AZ135"/>
  <c r="AY135"/>
  <c r="BA134"/>
  <c r="AZ134"/>
  <c r="AY134"/>
  <c r="BA133"/>
  <c r="AZ133"/>
  <c r="AY133"/>
  <c r="BA132"/>
  <c r="AZ132"/>
  <c r="AY132"/>
  <c r="BA131"/>
  <c r="AZ131"/>
  <c r="AY131"/>
  <c r="BA130"/>
  <c r="AZ130"/>
  <c r="AY130"/>
  <c r="BA129"/>
  <c r="AZ129"/>
  <c r="AY129"/>
  <c r="BA128"/>
  <c r="AZ128"/>
  <c r="AY128"/>
  <c r="BA127"/>
  <c r="AZ127"/>
  <c r="AY127"/>
  <c r="BA126"/>
  <c r="AZ126"/>
  <c r="AY126"/>
  <c r="BA125"/>
  <c r="AZ125"/>
  <c r="AY125"/>
  <c r="BA124"/>
  <c r="AZ124"/>
  <c r="AY124"/>
  <c r="BA123"/>
  <c r="AZ123"/>
  <c r="AY123"/>
  <c r="BA122"/>
  <c r="AZ122"/>
  <c r="AY122"/>
  <c r="BA121"/>
  <c r="AZ121"/>
  <c r="AY121"/>
  <c r="BA120"/>
  <c r="AZ120"/>
  <c r="AY120"/>
  <c r="BA119"/>
  <c r="AZ119"/>
  <c r="AY119"/>
  <c r="BA118"/>
  <c r="AZ118"/>
  <c r="AY118"/>
  <c r="BA117"/>
  <c r="AZ117"/>
  <c r="AY117"/>
  <c r="BA116"/>
  <c r="AZ116"/>
  <c r="AY116"/>
  <c r="BA115"/>
  <c r="AZ115"/>
  <c r="AY115"/>
  <c r="BA114"/>
  <c r="AZ114"/>
  <c r="AY114"/>
  <c r="BA113"/>
  <c r="AZ113"/>
  <c r="AY113"/>
  <c r="BA112"/>
  <c r="AZ112"/>
  <c r="AY112"/>
  <c r="BA111"/>
  <c r="AZ111"/>
  <c r="AY111"/>
  <c r="BA110"/>
  <c r="AZ110"/>
  <c r="AY110"/>
  <c r="BA109"/>
  <c r="AZ109"/>
  <c r="AY109"/>
  <c r="BA108"/>
  <c r="AZ108"/>
  <c r="AY108"/>
  <c r="BA107"/>
  <c r="AZ107"/>
  <c r="AY107"/>
  <c r="BA106"/>
  <c r="AZ106"/>
  <c r="AY106"/>
  <c r="BA105"/>
  <c r="AZ105"/>
  <c r="AY105"/>
  <c r="BA104"/>
  <c r="AZ104"/>
  <c r="AY104"/>
  <c r="BA103"/>
  <c r="AZ103"/>
  <c r="AY103"/>
  <c r="BA102"/>
  <c r="AZ102"/>
  <c r="AY102"/>
  <c r="BA101"/>
  <c r="AZ101"/>
  <c r="AY101"/>
  <c r="BA100"/>
  <c r="AZ100"/>
  <c r="AY100"/>
  <c r="BA99"/>
  <c r="AZ99"/>
  <c r="AY99"/>
  <c r="BA98"/>
  <c r="AZ98"/>
  <c r="AY98"/>
  <c r="BA97"/>
  <c r="AZ97"/>
  <c r="AY97"/>
  <c r="BA96"/>
  <c r="AZ96"/>
  <c r="AY96"/>
  <c r="BA95"/>
  <c r="AZ95"/>
  <c r="AY95"/>
  <c r="BA94"/>
  <c r="AZ94"/>
  <c r="AY94"/>
  <c r="BA93"/>
  <c r="AZ93"/>
  <c r="AY93"/>
  <c r="BA92"/>
  <c r="AZ92"/>
  <c r="AY92"/>
  <c r="BA91"/>
  <c r="AZ91"/>
  <c r="AY91"/>
  <c r="BA90"/>
  <c r="AZ90"/>
  <c r="AY90"/>
  <c r="BA89"/>
  <c r="AZ89"/>
  <c r="AY89"/>
  <c r="BA88"/>
  <c r="AZ88"/>
  <c r="AY88"/>
  <c r="BA87"/>
  <c r="AZ87"/>
  <c r="AY87"/>
  <c r="BA86"/>
  <c r="AZ86"/>
  <c r="AY86"/>
  <c r="BA85"/>
  <c r="AZ85"/>
  <c r="AY85"/>
  <c r="BA84"/>
  <c r="AZ84"/>
  <c r="AY84"/>
  <c r="BA83"/>
  <c r="AZ83"/>
  <c r="AY83"/>
  <c r="BA82"/>
  <c r="AZ82"/>
  <c r="AY82"/>
  <c r="BA81"/>
  <c r="AZ81"/>
  <c r="AY81"/>
  <c r="BA80"/>
  <c r="AZ80"/>
  <c r="AY80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A71"/>
  <c r="AZ71"/>
  <c r="AY71"/>
  <c r="BA70"/>
  <c r="AZ70"/>
  <c r="AY70"/>
  <c r="BA69"/>
  <c r="AZ69"/>
  <c r="AY69"/>
  <c r="BA68"/>
  <c r="AZ68"/>
  <c r="AY68"/>
  <c r="BA67"/>
  <c r="AZ67"/>
  <c r="AY67"/>
  <c r="BA66"/>
  <c r="AZ66"/>
  <c r="AY66"/>
  <c r="BA65"/>
  <c r="AZ65"/>
  <c r="AY6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BA36"/>
  <c r="AZ36"/>
  <c r="AY36"/>
  <c r="BA35"/>
  <c r="AZ35"/>
  <c r="AY35"/>
  <c r="BA34"/>
  <c r="AZ34"/>
  <c r="AY34"/>
  <c r="BA33"/>
  <c r="AZ33"/>
  <c r="AY33"/>
  <c r="BA32"/>
  <c r="AZ32"/>
  <c r="AY32"/>
  <c r="BA31"/>
  <c r="AZ31"/>
  <c r="AY31"/>
  <c r="BA30"/>
  <c r="AZ30"/>
  <c r="AY30"/>
  <c r="BA29"/>
  <c r="AZ29"/>
  <c r="AY29"/>
  <c r="BA28"/>
  <c r="AZ28"/>
  <c r="AY28"/>
  <c r="BA27"/>
  <c r="AZ27"/>
  <c r="AY27"/>
  <c r="BA26"/>
  <c r="AZ26"/>
  <c r="AY26"/>
  <c r="BA25"/>
  <c r="AZ25"/>
  <c r="AY25"/>
  <c r="BA24"/>
  <c r="AZ24"/>
  <c r="AY24"/>
  <c r="BA23"/>
  <c r="AZ23"/>
  <c r="AY23"/>
  <c r="BA22"/>
  <c r="AZ22"/>
  <c r="AY22"/>
  <c r="BA21"/>
  <c r="AZ21"/>
  <c r="AY21"/>
  <c r="BA20"/>
  <c r="AZ20"/>
  <c r="AY20"/>
  <c r="BA19"/>
  <c r="AZ19"/>
  <c r="AY19"/>
  <c r="BA18"/>
  <c r="AZ18"/>
  <c r="AY18"/>
  <c r="BA17"/>
  <c r="AZ17"/>
  <c r="AY17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306" i="31"/>
  <c r="AZ306"/>
  <c r="AY306"/>
  <c r="BA305"/>
  <c r="AZ305"/>
  <c r="AY305"/>
  <c r="BA304"/>
  <c r="AZ304"/>
  <c r="AY304"/>
  <c r="BA303"/>
  <c r="AZ303"/>
  <c r="AY303"/>
  <c r="BA302"/>
  <c r="AZ302"/>
  <c r="AY302"/>
  <c r="BA301"/>
  <c r="AZ301"/>
  <c r="AY301"/>
  <c r="BA300"/>
  <c r="AZ300"/>
  <c r="AY300"/>
  <c r="BA299"/>
  <c r="AZ299"/>
  <c r="AY299"/>
  <c r="BA298"/>
  <c r="AZ298"/>
  <c r="AY298"/>
  <c r="BA297"/>
  <c r="AZ297"/>
  <c r="AY297"/>
  <c r="BA296"/>
  <c r="AZ296"/>
  <c r="AY296"/>
  <c r="BA295"/>
  <c r="AZ295"/>
  <c r="AY295"/>
  <c r="BA294"/>
  <c r="AZ294"/>
  <c r="AY294"/>
  <c r="BA293"/>
  <c r="AZ293"/>
  <c r="AY293"/>
  <c r="BA292"/>
  <c r="AZ292"/>
  <c r="AY292"/>
  <c r="BA291"/>
  <c r="AZ291"/>
  <c r="AY291"/>
  <c r="BA290"/>
  <c r="AZ290"/>
  <c r="AY290"/>
  <c r="BA289"/>
  <c r="AZ289"/>
  <c r="AY289"/>
  <c r="BA288"/>
  <c r="AZ288"/>
  <c r="AY288"/>
  <c r="BA287"/>
  <c r="AZ287"/>
  <c r="AY287"/>
  <c r="BA286"/>
  <c r="AZ286"/>
  <c r="AY286"/>
  <c r="BA285"/>
  <c r="AZ285"/>
  <c r="AY285"/>
  <c r="BA284"/>
  <c r="AZ284"/>
  <c r="AY284"/>
  <c r="BA283"/>
  <c r="AZ283"/>
  <c r="AY283"/>
  <c r="BA282"/>
  <c r="AZ282"/>
  <c r="AY282"/>
  <c r="BA281"/>
  <c r="AZ281"/>
  <c r="AY281"/>
  <c r="BA280"/>
  <c r="AZ280"/>
  <c r="AY280"/>
  <c r="BA279"/>
  <c r="AZ279"/>
  <c r="AY279"/>
  <c r="BA278"/>
  <c r="AZ278"/>
  <c r="AY278"/>
  <c r="BA277"/>
  <c r="AZ277"/>
  <c r="AY277"/>
  <c r="BA276"/>
  <c r="AZ276"/>
  <c r="AY276"/>
  <c r="BA275"/>
  <c r="AZ275"/>
  <c r="AY275"/>
  <c r="BA274"/>
  <c r="AZ274"/>
  <c r="AY274"/>
  <c r="BA273"/>
  <c r="AZ273"/>
  <c r="AY273"/>
  <c r="BA272"/>
  <c r="AZ272"/>
  <c r="AY272"/>
  <c r="BA271"/>
  <c r="AZ271"/>
  <c r="AY271"/>
  <c r="BA270"/>
  <c r="AZ270"/>
  <c r="AY270"/>
  <c r="BA269"/>
  <c r="AZ269"/>
  <c r="AY269"/>
  <c r="BA268"/>
  <c r="AZ268"/>
  <c r="AY268"/>
  <c r="BA267"/>
  <c r="AZ267"/>
  <c r="AY267"/>
  <c r="BA266"/>
  <c r="AZ266"/>
  <c r="AY266"/>
  <c r="BA265"/>
  <c r="AZ265"/>
  <c r="AY265"/>
  <c r="BA264"/>
  <c r="AZ264"/>
  <c r="AY264"/>
  <c r="BA263"/>
  <c r="AZ263"/>
  <c r="AY263"/>
  <c r="BA262"/>
  <c r="AZ262"/>
  <c r="AY262"/>
  <c r="BA261"/>
  <c r="AZ261"/>
  <c r="AY261"/>
  <c r="BA260"/>
  <c r="AZ260"/>
  <c r="AY260"/>
  <c r="BA259"/>
  <c r="AZ259"/>
  <c r="AY259"/>
  <c r="BA258"/>
  <c r="AZ258"/>
  <c r="AY258"/>
  <c r="BA257"/>
  <c r="AZ257"/>
  <c r="AY257"/>
  <c r="BA256"/>
  <c r="AZ256"/>
  <c r="AY256"/>
  <c r="BA255"/>
  <c r="AZ255"/>
  <c r="AY255"/>
  <c r="BA254"/>
  <c r="AZ254"/>
  <c r="AY254"/>
  <c r="BA253"/>
  <c r="AZ253"/>
  <c r="AY253"/>
  <c r="BA252"/>
  <c r="AZ252"/>
  <c r="AY252"/>
  <c r="BA251"/>
  <c r="AZ251"/>
  <c r="AY251"/>
  <c r="BA250"/>
  <c r="AZ250"/>
  <c r="AY250"/>
  <c r="BA249"/>
  <c r="AZ249"/>
  <c r="AY249"/>
  <c r="BA248"/>
  <c r="AZ248"/>
  <c r="AY248"/>
  <c r="BA247"/>
  <c r="AZ247"/>
  <c r="AY247"/>
  <c r="BA246"/>
  <c r="AZ246"/>
  <c r="AY246"/>
  <c r="BA245"/>
  <c r="AZ245"/>
  <c r="AY245"/>
  <c r="BA244"/>
  <c r="AZ244"/>
  <c r="AY244"/>
  <c r="BA243"/>
  <c r="AZ243"/>
  <c r="AY243"/>
  <c r="BA242"/>
  <c r="AZ242"/>
  <c r="AY242"/>
  <c r="BA241"/>
  <c r="AZ241"/>
  <c r="AY241"/>
  <c r="BA240"/>
  <c r="AZ240"/>
  <c r="AY240"/>
  <c r="BA239"/>
  <c r="AZ239"/>
  <c r="AY239"/>
  <c r="BA238"/>
  <c r="AZ238"/>
  <c r="AY238"/>
  <c r="BA237"/>
  <c r="AZ237"/>
  <c r="AY237"/>
  <c r="BA236"/>
  <c r="AZ236"/>
  <c r="AY236"/>
  <c r="BA235"/>
  <c r="AZ235"/>
  <c r="AY235"/>
  <c r="BA234"/>
  <c r="AZ234"/>
  <c r="AY234"/>
  <c r="BA233"/>
  <c r="AZ233"/>
  <c r="AY233"/>
  <c r="BA232"/>
  <c r="AZ232"/>
  <c r="AY232"/>
  <c r="BA231"/>
  <c r="AZ231"/>
  <c r="AY231"/>
  <c r="BA230"/>
  <c r="AZ230"/>
  <c r="AY230"/>
  <c r="BA229"/>
  <c r="AZ229"/>
  <c r="AY229"/>
  <c r="BA228"/>
  <c r="AZ228"/>
  <c r="AY228"/>
  <c r="BA227"/>
  <c r="AZ227"/>
  <c r="AY227"/>
  <c r="BA226"/>
  <c r="AZ226"/>
  <c r="AY226"/>
  <c r="BA225"/>
  <c r="AZ225"/>
  <c r="AY225"/>
  <c r="BA224"/>
  <c r="AZ224"/>
  <c r="AY224"/>
  <c r="BA223"/>
  <c r="AZ223"/>
  <c r="AY223"/>
  <c r="BA222"/>
  <c r="AZ222"/>
  <c r="AY222"/>
  <c r="BA221"/>
  <c r="AZ221"/>
  <c r="AY221"/>
  <c r="BA220"/>
  <c r="AZ220"/>
  <c r="AY220"/>
  <c r="BA219"/>
  <c r="AZ219"/>
  <c r="AY219"/>
  <c r="BA218"/>
  <c r="AZ218"/>
  <c r="AY218"/>
  <c r="BA217"/>
  <c r="AZ217"/>
  <c r="AY217"/>
  <c r="BA216"/>
  <c r="AZ216"/>
  <c r="AY216"/>
  <c r="BA215"/>
  <c r="AZ215"/>
  <c r="AY215"/>
  <c r="BA214"/>
  <c r="AZ214"/>
  <c r="AY214"/>
  <c r="BA213"/>
  <c r="AZ213"/>
  <c r="AY213"/>
  <c r="BA212"/>
  <c r="AZ212"/>
  <c r="AY212"/>
  <c r="BA211"/>
  <c r="AZ211"/>
  <c r="AY211"/>
  <c r="BA210"/>
  <c r="AZ210"/>
  <c r="AY210"/>
  <c r="BA209"/>
  <c r="AZ209"/>
  <c r="AY209"/>
  <c r="BA208"/>
  <c r="AZ208"/>
  <c r="AY208"/>
  <c r="BA207"/>
  <c r="AZ207"/>
  <c r="AY207"/>
  <c r="BA206"/>
  <c r="AZ206"/>
  <c r="AY206"/>
  <c r="BA205"/>
  <c r="AZ205"/>
  <c r="AY205"/>
  <c r="BA204"/>
  <c r="AZ204"/>
  <c r="AY204"/>
  <c r="BA203"/>
  <c r="AZ203"/>
  <c r="AY203"/>
  <c r="BA202"/>
  <c r="AZ202"/>
  <c r="AY202"/>
  <c r="BA201"/>
  <c r="AZ201"/>
  <c r="AY201"/>
  <c r="BA200"/>
  <c r="AZ200"/>
  <c r="AY200"/>
  <c r="BA199"/>
  <c r="AZ199"/>
  <c r="AY199"/>
  <c r="BA198"/>
  <c r="AZ198"/>
  <c r="AY198"/>
  <c r="BA197"/>
  <c r="AZ197"/>
  <c r="AY197"/>
  <c r="BA196"/>
  <c r="AZ196"/>
  <c r="AY196"/>
  <c r="BA195"/>
  <c r="AZ195"/>
  <c r="AY195"/>
  <c r="BA194"/>
  <c r="AZ194"/>
  <c r="AY194"/>
  <c r="BA193"/>
  <c r="AZ193"/>
  <c r="AY193"/>
  <c r="BA192"/>
  <c r="AZ192"/>
  <c r="AY192"/>
  <c r="BA191"/>
  <c r="AZ191"/>
  <c r="AY191"/>
  <c r="BA190"/>
  <c r="AZ190"/>
  <c r="AY190"/>
  <c r="BA189"/>
  <c r="AZ189"/>
  <c r="AY189"/>
  <c r="BA188"/>
  <c r="AZ188"/>
  <c r="AY188"/>
  <c r="BA187"/>
  <c r="AZ187"/>
  <c r="AY187"/>
  <c r="BA186"/>
  <c r="AZ186"/>
  <c r="AY186"/>
  <c r="BA185"/>
  <c r="AZ185"/>
  <c r="AY185"/>
  <c r="BA184"/>
  <c r="AZ184"/>
  <c r="AY184"/>
  <c r="BA183"/>
  <c r="AZ183"/>
  <c r="AY183"/>
  <c r="BA182"/>
  <c r="AZ182"/>
  <c r="AY182"/>
  <c r="BA181"/>
  <c r="AZ181"/>
  <c r="AY181"/>
  <c r="BA180"/>
  <c r="AZ180"/>
  <c r="AY180"/>
  <c r="BA179"/>
  <c r="AZ179"/>
  <c r="AY179"/>
  <c r="BA178"/>
  <c r="AZ178"/>
  <c r="AY178"/>
  <c r="BA177"/>
  <c r="AZ177"/>
  <c r="AY177"/>
  <c r="BA176"/>
  <c r="AZ176"/>
  <c r="AY176"/>
  <c r="BA175"/>
  <c r="AZ175"/>
  <c r="AY175"/>
  <c r="BA174"/>
  <c r="AZ174"/>
  <c r="AY174"/>
  <c r="BA173"/>
  <c r="AZ173"/>
  <c r="AY173"/>
  <c r="BA172"/>
  <c r="AZ172"/>
  <c r="AY172"/>
  <c r="BA171"/>
  <c r="AZ171"/>
  <c r="AY171"/>
  <c r="BA170"/>
  <c r="AZ170"/>
  <c r="AY170"/>
  <c r="BA169"/>
  <c r="AZ169"/>
  <c r="AY169"/>
  <c r="BA168"/>
  <c r="AZ168"/>
  <c r="AY168"/>
  <c r="BA167"/>
  <c r="AZ167"/>
  <c r="AY167"/>
  <c r="BA166"/>
  <c r="AZ166"/>
  <c r="AY166"/>
  <c r="BA165"/>
  <c r="AZ165"/>
  <c r="AY165"/>
  <c r="BA164"/>
  <c r="AZ164"/>
  <c r="AY164"/>
  <c r="BA163"/>
  <c r="AZ163"/>
  <c r="AY163"/>
  <c r="BA162"/>
  <c r="AZ162"/>
  <c r="AY162"/>
  <c r="BA161"/>
  <c r="AZ161"/>
  <c r="AY161"/>
  <c r="BA160"/>
  <c r="AZ160"/>
  <c r="AY160"/>
  <c r="BA159"/>
  <c r="AZ159"/>
  <c r="AY159"/>
  <c r="BA158"/>
  <c r="AZ158"/>
  <c r="AY158"/>
  <c r="BA157"/>
  <c r="AZ157"/>
  <c r="AY157"/>
  <c r="BA156"/>
  <c r="AZ156"/>
  <c r="AY156"/>
  <c r="BA155"/>
  <c r="AZ155"/>
  <c r="AY155"/>
  <c r="BA154"/>
  <c r="AZ154"/>
  <c r="AY154"/>
  <c r="BA153"/>
  <c r="AZ153"/>
  <c r="AY153"/>
  <c r="BA152"/>
  <c r="AZ152"/>
  <c r="AY152"/>
  <c r="BA151"/>
  <c r="AZ151"/>
  <c r="AY151"/>
  <c r="BA150"/>
  <c r="AZ150"/>
  <c r="AY150"/>
  <c r="BA149"/>
  <c r="AZ149"/>
  <c r="AY149"/>
  <c r="BA148"/>
  <c r="AZ148"/>
  <c r="AY148"/>
  <c r="BA147"/>
  <c r="AZ147"/>
  <c r="AY147"/>
  <c r="BA146"/>
  <c r="AZ146"/>
  <c r="AY146"/>
  <c r="BA145"/>
  <c r="AZ145"/>
  <c r="AY145"/>
  <c r="BA144"/>
  <c r="AZ144"/>
  <c r="AY144"/>
  <c r="BA143"/>
  <c r="AZ143"/>
  <c r="AY143"/>
  <c r="BA142"/>
  <c r="AZ142"/>
  <c r="AY142"/>
  <c r="BA141"/>
  <c r="AZ141"/>
  <c r="AY141"/>
  <c r="BA140"/>
  <c r="AZ140"/>
  <c r="AY140"/>
  <c r="BA139"/>
  <c r="AZ139"/>
  <c r="AY139"/>
  <c r="BA138"/>
  <c r="AZ138"/>
  <c r="AY138"/>
  <c r="BA137"/>
  <c r="AZ137"/>
  <c r="AY137"/>
  <c r="BA136"/>
  <c r="AZ136"/>
  <c r="AY136"/>
  <c r="BA135"/>
  <c r="AZ135"/>
  <c r="AY135"/>
  <c r="BA134"/>
  <c r="AZ134"/>
  <c r="AY134"/>
  <c r="BA133"/>
  <c r="AZ133"/>
  <c r="AY133"/>
  <c r="BA132"/>
  <c r="AZ132"/>
  <c r="AY132"/>
  <c r="BA131"/>
  <c r="AZ131"/>
  <c r="AY131"/>
  <c r="BA130"/>
  <c r="AZ130"/>
  <c r="AY130"/>
  <c r="BA129"/>
  <c r="AZ129"/>
  <c r="AY129"/>
  <c r="BA128"/>
  <c r="AZ128"/>
  <c r="AY128"/>
  <c r="BA127"/>
  <c r="AZ127"/>
  <c r="AY127"/>
  <c r="BA126"/>
  <c r="AZ126"/>
  <c r="AY126"/>
  <c r="BA125"/>
  <c r="AZ125"/>
  <c r="AY125"/>
  <c r="BA124"/>
  <c r="AZ124"/>
  <c r="AY124"/>
  <c r="BA123"/>
  <c r="AZ123"/>
  <c r="AY123"/>
  <c r="BA122"/>
  <c r="AZ122"/>
  <c r="AY122"/>
  <c r="BA121"/>
  <c r="AZ121"/>
  <c r="AY121"/>
  <c r="BA120"/>
  <c r="AZ120"/>
  <c r="AY120"/>
  <c r="BA119"/>
  <c r="AZ119"/>
  <c r="AY119"/>
  <c r="BA118"/>
  <c r="AZ118"/>
  <c r="AY118"/>
  <c r="BA117"/>
  <c r="AZ117"/>
  <c r="AY117"/>
  <c r="BA116"/>
  <c r="AZ116"/>
  <c r="AY116"/>
  <c r="BA115"/>
  <c r="AZ115"/>
  <c r="AY115"/>
  <c r="BA114"/>
  <c r="AZ114"/>
  <c r="AY114"/>
  <c r="BA113"/>
  <c r="AZ113"/>
  <c r="AY113"/>
  <c r="BA112"/>
  <c r="AZ112"/>
  <c r="AY112"/>
  <c r="BA111"/>
  <c r="AZ111"/>
  <c r="AY111"/>
  <c r="BA110"/>
  <c r="AZ110"/>
  <c r="AY110"/>
  <c r="BA109"/>
  <c r="AZ109"/>
  <c r="AY109"/>
  <c r="BA108"/>
  <c r="AZ108"/>
  <c r="AY108"/>
  <c r="BA107"/>
  <c r="AZ107"/>
  <c r="AY107"/>
  <c r="BA106"/>
  <c r="AZ106"/>
  <c r="AY106"/>
  <c r="BA105"/>
  <c r="AZ105"/>
  <c r="AY105"/>
  <c r="BA104"/>
  <c r="AZ104"/>
  <c r="AY104"/>
  <c r="BA103"/>
  <c r="AZ103"/>
  <c r="AY103"/>
  <c r="BA102"/>
  <c r="AZ102"/>
  <c r="AY102"/>
  <c r="BA101"/>
  <c r="AZ101"/>
  <c r="AY101"/>
  <c r="BA100"/>
  <c r="AZ100"/>
  <c r="AY100"/>
  <c r="BA99"/>
  <c r="AZ99"/>
  <c r="AY99"/>
  <c r="BA98"/>
  <c r="AZ98"/>
  <c r="AY98"/>
  <c r="BA97"/>
  <c r="AZ97"/>
  <c r="AY97"/>
  <c r="BA96"/>
  <c r="AZ96"/>
  <c r="AY96"/>
  <c r="BA95"/>
  <c r="AZ95"/>
  <c r="AY95"/>
  <c r="BA94"/>
  <c r="AZ94"/>
  <c r="AY94"/>
  <c r="BA93"/>
  <c r="AZ93"/>
  <c r="AY93"/>
  <c r="BA92"/>
  <c r="AZ92"/>
  <c r="AY92"/>
  <c r="BA91"/>
  <c r="AZ91"/>
  <c r="AY91"/>
  <c r="BA90"/>
  <c r="AZ90"/>
  <c r="AY90"/>
  <c r="BA89"/>
  <c r="AZ89"/>
  <c r="AY89"/>
  <c r="BA88"/>
  <c r="AZ88"/>
  <c r="AY88"/>
  <c r="BA87"/>
  <c r="AZ87"/>
  <c r="AY87"/>
  <c r="BA86"/>
  <c r="AZ86"/>
  <c r="AY86"/>
  <c r="BA85"/>
  <c r="AZ85"/>
  <c r="AY85"/>
  <c r="BA84"/>
  <c r="AZ84"/>
  <c r="AY84"/>
  <c r="BA83"/>
  <c r="AZ83"/>
  <c r="AY83"/>
  <c r="BA82"/>
  <c r="AZ82"/>
  <c r="AY82"/>
  <c r="BA81"/>
  <c r="AZ81"/>
  <c r="AY81"/>
  <c r="BA80"/>
  <c r="AZ80"/>
  <c r="AY80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A71"/>
  <c r="AZ71"/>
  <c r="AY71"/>
  <c r="BA70"/>
  <c r="AZ70"/>
  <c r="AY70"/>
  <c r="BA69"/>
  <c r="AZ69"/>
  <c r="AY69"/>
  <c r="BA68"/>
  <c r="AZ68"/>
  <c r="AY68"/>
  <c r="BA67"/>
  <c r="AZ67"/>
  <c r="AY67"/>
  <c r="BA66"/>
  <c r="AZ66"/>
  <c r="AY66"/>
  <c r="BA65"/>
  <c r="AZ65"/>
  <c r="AY6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BA36"/>
  <c r="AZ36"/>
  <c r="AY36"/>
  <c r="BA35"/>
  <c r="AZ35"/>
  <c r="AY35"/>
  <c r="BA34"/>
  <c r="AZ34"/>
  <c r="AY34"/>
  <c r="BA33"/>
  <c r="AZ33"/>
  <c r="AY33"/>
  <c r="BA32"/>
  <c r="AZ32"/>
  <c r="AY32"/>
  <c r="BA31"/>
  <c r="AZ31"/>
  <c r="AY31"/>
  <c r="BA30"/>
  <c r="AZ30"/>
  <c r="AY30"/>
  <c r="BA29"/>
  <c r="AZ29"/>
  <c r="AY29"/>
  <c r="BA28"/>
  <c r="AZ28"/>
  <c r="AY28"/>
  <c r="BA27"/>
  <c r="AZ27"/>
  <c r="AY27"/>
  <c r="BA26"/>
  <c r="AZ26"/>
  <c r="AY26"/>
  <c r="BA25"/>
  <c r="AZ25"/>
  <c r="AY25"/>
  <c r="BA24"/>
  <c r="AZ24"/>
  <c r="AY24"/>
  <c r="BA23"/>
  <c r="AZ23"/>
  <c r="AY23"/>
  <c r="BA22"/>
  <c r="AZ22"/>
  <c r="AY22"/>
  <c r="BA21"/>
  <c r="AZ21"/>
  <c r="AY21"/>
  <c r="BA20"/>
  <c r="AZ20"/>
  <c r="AY20"/>
  <c r="BA19"/>
  <c r="AZ19"/>
  <c r="AY19"/>
  <c r="BA18"/>
  <c r="AZ18"/>
  <c r="AY18"/>
  <c r="BA17"/>
  <c r="AZ17"/>
  <c r="AY17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306" i="30"/>
  <c r="AZ306"/>
  <c r="AY306"/>
  <c r="BA305"/>
  <c r="AZ305"/>
  <c r="AY305"/>
  <c r="BA304"/>
  <c r="AZ304"/>
  <c r="AY304"/>
  <c r="BA303"/>
  <c r="AZ303"/>
  <c r="AY303"/>
  <c r="BA302"/>
  <c r="AZ302"/>
  <c r="AY302"/>
  <c r="BA301"/>
  <c r="AZ301"/>
  <c r="AY301"/>
  <c r="BA300"/>
  <c r="AZ300"/>
  <c r="AY300"/>
  <c r="BA299"/>
  <c r="AZ299"/>
  <c r="AY299"/>
  <c r="BA298"/>
  <c r="AZ298"/>
  <c r="AY298"/>
  <c r="BA297"/>
  <c r="AZ297"/>
  <c r="AY297"/>
  <c r="BA296"/>
  <c r="AZ296"/>
  <c r="AY296"/>
  <c r="BA295"/>
  <c r="AZ295"/>
  <c r="AY295"/>
  <c r="BA294"/>
  <c r="AZ294"/>
  <c r="AY294"/>
  <c r="BA293"/>
  <c r="AZ293"/>
  <c r="AY293"/>
  <c r="BA292"/>
  <c r="AZ292"/>
  <c r="AY292"/>
  <c r="BA291"/>
  <c r="AZ291"/>
  <c r="AY291"/>
  <c r="BA290"/>
  <c r="AZ290"/>
  <c r="AY290"/>
  <c r="BA289"/>
  <c r="AZ289"/>
  <c r="AY289"/>
  <c r="BA288"/>
  <c r="AZ288"/>
  <c r="AY288"/>
  <c r="BA287"/>
  <c r="AZ287"/>
  <c r="AY287"/>
  <c r="BA286"/>
  <c r="AZ286"/>
  <c r="AY286"/>
  <c r="BA285"/>
  <c r="AZ285"/>
  <c r="AY285"/>
  <c r="BA284"/>
  <c r="AZ284"/>
  <c r="AY284"/>
  <c r="BA283"/>
  <c r="AZ283"/>
  <c r="AY283"/>
  <c r="BA282"/>
  <c r="AZ282"/>
  <c r="AY282"/>
  <c r="BA281"/>
  <c r="AZ281"/>
  <c r="AY281"/>
  <c r="BA280"/>
  <c r="AZ280"/>
  <c r="AY280"/>
  <c r="BA279"/>
  <c r="AZ279"/>
  <c r="AY279"/>
  <c r="BA278"/>
  <c r="AZ278"/>
  <c r="AY278"/>
  <c r="BA277"/>
  <c r="AZ277"/>
  <c r="AY277"/>
  <c r="BA276"/>
  <c r="AZ276"/>
  <c r="AY276"/>
  <c r="BA275"/>
  <c r="AZ275"/>
  <c r="AY275"/>
  <c r="BA274"/>
  <c r="AZ274"/>
  <c r="AY274"/>
  <c r="BA273"/>
  <c r="AZ273"/>
  <c r="AY273"/>
  <c r="BA272"/>
  <c r="AZ272"/>
  <c r="AY272"/>
  <c r="BA271"/>
  <c r="AZ271"/>
  <c r="AY271"/>
  <c r="BA270"/>
  <c r="AZ270"/>
  <c r="AY270"/>
  <c r="BA269"/>
  <c r="AZ269"/>
  <c r="AY269"/>
  <c r="BA268"/>
  <c r="AZ268"/>
  <c r="AY268"/>
  <c r="BA267"/>
  <c r="AZ267"/>
  <c r="AY267"/>
  <c r="BA266"/>
  <c r="AZ266"/>
  <c r="AY266"/>
  <c r="BA265"/>
  <c r="AZ265"/>
  <c r="AY265"/>
  <c r="BA264"/>
  <c r="AZ264"/>
  <c r="AY264"/>
  <c r="BA263"/>
  <c r="AZ263"/>
  <c r="AY263"/>
  <c r="BA262"/>
  <c r="AZ262"/>
  <c r="AY262"/>
  <c r="BA261"/>
  <c r="AZ261"/>
  <c r="AY261"/>
  <c r="BA260"/>
  <c r="AZ260"/>
  <c r="AY260"/>
  <c r="BA259"/>
  <c r="AZ259"/>
  <c r="AY259"/>
  <c r="BA258"/>
  <c r="AZ258"/>
  <c r="AY258"/>
  <c r="BA257"/>
  <c r="AZ257"/>
  <c r="AY257"/>
  <c r="BA256"/>
  <c r="AZ256"/>
  <c r="AY256"/>
  <c r="BA255"/>
  <c r="AZ255"/>
  <c r="AY255"/>
  <c r="BA254"/>
  <c r="AZ254"/>
  <c r="AY254"/>
  <c r="BA253"/>
  <c r="AZ253"/>
  <c r="AY253"/>
  <c r="BA252"/>
  <c r="AZ252"/>
  <c r="AY252"/>
  <c r="BA251"/>
  <c r="AZ251"/>
  <c r="AY251"/>
  <c r="BA250"/>
  <c r="AZ250"/>
  <c r="AY250"/>
  <c r="BA249"/>
  <c r="AZ249"/>
  <c r="AY249"/>
  <c r="BA248"/>
  <c r="AZ248"/>
  <c r="AY248"/>
  <c r="BA247"/>
  <c r="AZ247"/>
  <c r="AY247"/>
  <c r="BA246"/>
  <c r="AZ246"/>
  <c r="AY246"/>
  <c r="BA245"/>
  <c r="AZ245"/>
  <c r="AY245"/>
  <c r="BA244"/>
  <c r="AZ244"/>
  <c r="AY244"/>
  <c r="BA243"/>
  <c r="AZ243"/>
  <c r="AY243"/>
  <c r="BA242"/>
  <c r="AZ242"/>
  <c r="AY242"/>
  <c r="BA241"/>
  <c r="AZ241"/>
  <c r="AY241"/>
  <c r="BA240"/>
  <c r="AZ240"/>
  <c r="AY240"/>
  <c r="BA239"/>
  <c r="AZ239"/>
  <c r="AY239"/>
  <c r="BA238"/>
  <c r="AZ238"/>
  <c r="AY238"/>
  <c r="BA237"/>
  <c r="AZ237"/>
  <c r="AY237"/>
  <c r="BA236"/>
  <c r="AZ236"/>
  <c r="AY236"/>
  <c r="BA235"/>
  <c r="AZ235"/>
  <c r="AY235"/>
  <c r="BA234"/>
  <c r="AZ234"/>
  <c r="AY234"/>
  <c r="BA233"/>
  <c r="AZ233"/>
  <c r="AY233"/>
  <c r="BA232"/>
  <c r="AZ232"/>
  <c r="AY232"/>
  <c r="BA231"/>
  <c r="AZ231"/>
  <c r="AY231"/>
  <c r="BA230"/>
  <c r="AZ230"/>
  <c r="AY230"/>
  <c r="BA229"/>
  <c r="AZ229"/>
  <c r="AY229"/>
  <c r="BA228"/>
  <c r="AZ228"/>
  <c r="AY228"/>
  <c r="BA227"/>
  <c r="AZ227"/>
  <c r="AY227"/>
  <c r="BA226"/>
  <c r="AZ226"/>
  <c r="AY226"/>
  <c r="BA225"/>
  <c r="AZ225"/>
  <c r="AY225"/>
  <c r="BA224"/>
  <c r="AZ224"/>
  <c r="AY224"/>
  <c r="BA223"/>
  <c r="AZ223"/>
  <c r="AY223"/>
  <c r="BA222"/>
  <c r="AZ222"/>
  <c r="AY222"/>
  <c r="BA221"/>
  <c r="AZ221"/>
  <c r="AY221"/>
  <c r="BA220"/>
  <c r="AZ220"/>
  <c r="AY220"/>
  <c r="BA219"/>
  <c r="AZ219"/>
  <c r="AY219"/>
  <c r="BA218"/>
  <c r="AZ218"/>
  <c r="AY218"/>
  <c r="BA217"/>
  <c r="AZ217"/>
  <c r="AY217"/>
  <c r="BA216"/>
  <c r="AZ216"/>
  <c r="AY216"/>
  <c r="BA215"/>
  <c r="AZ215"/>
  <c r="AY215"/>
  <c r="BA214"/>
  <c r="AZ214"/>
  <c r="AY214"/>
  <c r="BA213"/>
  <c r="AZ213"/>
  <c r="AY213"/>
  <c r="BA212"/>
  <c r="AZ212"/>
  <c r="AY212"/>
  <c r="BA211"/>
  <c r="AZ211"/>
  <c r="AY211"/>
  <c r="BA210"/>
  <c r="AZ210"/>
  <c r="AY210"/>
  <c r="BA209"/>
  <c r="AZ209"/>
  <c r="AY209"/>
  <c r="BA208"/>
  <c r="AZ208"/>
  <c r="AY208"/>
  <c r="BA207"/>
  <c r="AZ207"/>
  <c r="AY207"/>
  <c r="BA206"/>
  <c r="AZ206"/>
  <c r="AY206"/>
  <c r="BA205"/>
  <c r="AZ205"/>
  <c r="AY205"/>
  <c r="BA204"/>
  <c r="AZ204"/>
  <c r="AY204"/>
  <c r="BA203"/>
  <c r="AZ203"/>
  <c r="AY203"/>
  <c r="BA202"/>
  <c r="AZ202"/>
  <c r="AY202"/>
  <c r="BA201"/>
  <c r="AZ201"/>
  <c r="AY201"/>
  <c r="BA200"/>
  <c r="AZ200"/>
  <c r="AY200"/>
  <c r="BA199"/>
  <c r="AZ199"/>
  <c r="AY199"/>
  <c r="BA198"/>
  <c r="AZ198"/>
  <c r="AY198"/>
  <c r="BA197"/>
  <c r="AZ197"/>
  <c r="AY197"/>
  <c r="BA196"/>
  <c r="AZ196"/>
  <c r="AY196"/>
  <c r="BA195"/>
  <c r="AZ195"/>
  <c r="AY195"/>
  <c r="BA194"/>
  <c r="AZ194"/>
  <c r="AY194"/>
  <c r="BA193"/>
  <c r="AZ193"/>
  <c r="AY193"/>
  <c r="BA192"/>
  <c r="AZ192"/>
  <c r="AY192"/>
  <c r="BA191"/>
  <c r="AZ191"/>
  <c r="AY191"/>
  <c r="BA190"/>
  <c r="AZ190"/>
  <c r="AY190"/>
  <c r="BA189"/>
  <c r="AZ189"/>
  <c r="AY189"/>
  <c r="BA188"/>
  <c r="AZ188"/>
  <c r="AY188"/>
  <c r="BA187"/>
  <c r="AZ187"/>
  <c r="AY187"/>
  <c r="BA186"/>
  <c r="AZ186"/>
  <c r="AY186"/>
  <c r="BA185"/>
  <c r="AZ185"/>
  <c r="AY185"/>
  <c r="BA184"/>
  <c r="AZ184"/>
  <c r="AY184"/>
  <c r="BA183"/>
  <c r="AZ183"/>
  <c r="AY183"/>
  <c r="BA182"/>
  <c r="AZ182"/>
  <c r="AY182"/>
  <c r="BA181"/>
  <c r="AZ181"/>
  <c r="AY181"/>
  <c r="BA180"/>
  <c r="AZ180"/>
  <c r="AY180"/>
  <c r="BA179"/>
  <c r="AZ179"/>
  <c r="AY179"/>
  <c r="BA178"/>
  <c r="AZ178"/>
  <c r="AY178"/>
  <c r="BA177"/>
  <c r="AZ177"/>
  <c r="AY177"/>
  <c r="BA176"/>
  <c r="AZ176"/>
  <c r="AY176"/>
  <c r="BA175"/>
  <c r="AZ175"/>
  <c r="AY175"/>
  <c r="BA174"/>
  <c r="AZ174"/>
  <c r="AY174"/>
  <c r="BA173"/>
  <c r="AZ173"/>
  <c r="AY173"/>
  <c r="BA172"/>
  <c r="AZ172"/>
  <c r="AY172"/>
  <c r="BA171"/>
  <c r="AZ171"/>
  <c r="AY171"/>
  <c r="BA170"/>
  <c r="AZ170"/>
  <c r="AY170"/>
  <c r="BA169"/>
  <c r="AZ169"/>
  <c r="AY169"/>
  <c r="BA168"/>
  <c r="AZ168"/>
  <c r="AY168"/>
  <c r="BA167"/>
  <c r="AZ167"/>
  <c r="AY167"/>
  <c r="BA166"/>
  <c r="AZ166"/>
  <c r="AY166"/>
  <c r="BA165"/>
  <c r="AZ165"/>
  <c r="AY165"/>
  <c r="BA164"/>
  <c r="AZ164"/>
  <c r="AY164"/>
  <c r="BA163"/>
  <c r="AZ163"/>
  <c r="AY163"/>
  <c r="BA162"/>
  <c r="AZ162"/>
  <c r="AY162"/>
  <c r="BA161"/>
  <c r="AZ161"/>
  <c r="AY161"/>
  <c r="BA160"/>
  <c r="AZ160"/>
  <c r="AY160"/>
  <c r="BA159"/>
  <c r="AZ159"/>
  <c r="AY159"/>
  <c r="BA158"/>
  <c r="AZ158"/>
  <c r="AY158"/>
  <c r="BA157"/>
  <c r="AZ157"/>
  <c r="AY157"/>
  <c r="BA156"/>
  <c r="AZ156"/>
  <c r="AY156"/>
  <c r="BA155"/>
  <c r="AZ155"/>
  <c r="AY155"/>
  <c r="BA154"/>
  <c r="AZ154"/>
  <c r="AY154"/>
  <c r="BA153"/>
  <c r="AZ153"/>
  <c r="AY153"/>
  <c r="BA152"/>
  <c r="AZ152"/>
  <c r="AY152"/>
  <c r="BA151"/>
  <c r="AZ151"/>
  <c r="AY151"/>
  <c r="BA150"/>
  <c r="AZ150"/>
  <c r="AY150"/>
  <c r="BA149"/>
  <c r="AZ149"/>
  <c r="AY149"/>
  <c r="BA148"/>
  <c r="AZ148"/>
  <c r="AY148"/>
  <c r="BA147"/>
  <c r="AZ147"/>
  <c r="AY147"/>
  <c r="BA146"/>
  <c r="AZ146"/>
  <c r="AY146"/>
  <c r="BA145"/>
  <c r="AZ145"/>
  <c r="AY145"/>
  <c r="BA144"/>
  <c r="AZ144"/>
  <c r="AY144"/>
  <c r="BA143"/>
  <c r="AZ143"/>
  <c r="AY143"/>
  <c r="BA142"/>
  <c r="AZ142"/>
  <c r="AY142"/>
  <c r="BA141"/>
  <c r="AZ141"/>
  <c r="AY141"/>
  <c r="BA140"/>
  <c r="AZ140"/>
  <c r="AY140"/>
  <c r="BA139"/>
  <c r="AZ139"/>
  <c r="AY139"/>
  <c r="BA138"/>
  <c r="AZ138"/>
  <c r="AY138"/>
  <c r="BA137"/>
  <c r="AZ137"/>
  <c r="AY137"/>
  <c r="BA136"/>
  <c r="AZ136"/>
  <c r="AY136"/>
  <c r="BA135"/>
  <c r="AZ135"/>
  <c r="AY135"/>
  <c r="BA134"/>
  <c r="AZ134"/>
  <c r="AY134"/>
  <c r="BA133"/>
  <c r="AZ133"/>
  <c r="AY133"/>
  <c r="BA132"/>
  <c r="AZ132"/>
  <c r="AY132"/>
  <c r="BA131"/>
  <c r="AZ131"/>
  <c r="AY131"/>
  <c r="BA130"/>
  <c r="AZ130"/>
  <c r="AY130"/>
  <c r="BA129"/>
  <c r="AZ129"/>
  <c r="AY129"/>
  <c r="BA128"/>
  <c r="AZ128"/>
  <c r="AY128"/>
  <c r="BA127"/>
  <c r="AZ127"/>
  <c r="AY127"/>
  <c r="BA126"/>
  <c r="AZ126"/>
  <c r="AY126"/>
  <c r="BA125"/>
  <c r="AZ125"/>
  <c r="AY125"/>
  <c r="BA124"/>
  <c r="AZ124"/>
  <c r="AY124"/>
  <c r="BA123"/>
  <c r="AZ123"/>
  <c r="AY123"/>
  <c r="BA122"/>
  <c r="AZ122"/>
  <c r="AY122"/>
  <c r="BA121"/>
  <c r="AZ121"/>
  <c r="AY121"/>
  <c r="BA120"/>
  <c r="AZ120"/>
  <c r="AY120"/>
  <c r="BA119"/>
  <c r="AZ119"/>
  <c r="AY119"/>
  <c r="BA118"/>
  <c r="AZ118"/>
  <c r="AY118"/>
  <c r="BA117"/>
  <c r="AZ117"/>
  <c r="AY117"/>
  <c r="BA116"/>
  <c r="AZ116"/>
  <c r="AY116"/>
  <c r="BA115"/>
  <c r="AZ115"/>
  <c r="AY115"/>
  <c r="BA114"/>
  <c r="AZ114"/>
  <c r="AY114"/>
  <c r="BA113"/>
  <c r="AZ113"/>
  <c r="AY113"/>
  <c r="BA112"/>
  <c r="AZ112"/>
  <c r="AY112"/>
  <c r="BA111"/>
  <c r="AZ111"/>
  <c r="AY111"/>
  <c r="BA110"/>
  <c r="AZ110"/>
  <c r="AY110"/>
  <c r="BA109"/>
  <c r="AZ109"/>
  <c r="AY109"/>
  <c r="BA108"/>
  <c r="AZ108"/>
  <c r="AY108"/>
  <c r="BA107"/>
  <c r="AZ107"/>
  <c r="AY107"/>
  <c r="BA106"/>
  <c r="AZ106"/>
  <c r="AY106"/>
  <c r="BA105"/>
  <c r="AZ105"/>
  <c r="AY105"/>
  <c r="BA104"/>
  <c r="AZ104"/>
  <c r="AY104"/>
  <c r="BA103"/>
  <c r="AZ103"/>
  <c r="AY103"/>
  <c r="BA102"/>
  <c r="AZ102"/>
  <c r="AY102"/>
  <c r="BA101"/>
  <c r="AZ101"/>
  <c r="AY101"/>
  <c r="BA100"/>
  <c r="AZ100"/>
  <c r="AY100"/>
  <c r="BA99"/>
  <c r="AZ99"/>
  <c r="AY99"/>
  <c r="BA98"/>
  <c r="AZ98"/>
  <c r="AY98"/>
  <c r="BA97"/>
  <c r="AZ97"/>
  <c r="AY97"/>
  <c r="BA96"/>
  <c r="AZ96"/>
  <c r="AY96"/>
  <c r="BA95"/>
  <c r="AZ95"/>
  <c r="AY95"/>
  <c r="BA94"/>
  <c r="AZ94"/>
  <c r="AY94"/>
  <c r="BA93"/>
  <c r="AZ93"/>
  <c r="AY93"/>
  <c r="BA92"/>
  <c r="AZ92"/>
  <c r="AY92"/>
  <c r="BA91"/>
  <c r="AZ91"/>
  <c r="AY91"/>
  <c r="BA90"/>
  <c r="AZ90"/>
  <c r="AY90"/>
  <c r="BA89"/>
  <c r="AZ89"/>
  <c r="AY89"/>
  <c r="BA88"/>
  <c r="AZ88"/>
  <c r="AY88"/>
  <c r="BA87"/>
  <c r="AZ87"/>
  <c r="AY87"/>
  <c r="BA86"/>
  <c r="AZ86"/>
  <c r="AY86"/>
  <c r="BA85"/>
  <c r="AZ85"/>
  <c r="AY85"/>
  <c r="BA84"/>
  <c r="AZ84"/>
  <c r="AY84"/>
  <c r="BA83"/>
  <c r="AZ83"/>
  <c r="AY83"/>
  <c r="BA82"/>
  <c r="AZ82"/>
  <c r="AY82"/>
  <c r="BA81"/>
  <c r="AZ81"/>
  <c r="AY81"/>
  <c r="BA80"/>
  <c r="AZ80"/>
  <c r="AY80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A71"/>
  <c r="AZ71"/>
  <c r="AY71"/>
  <c r="BA70"/>
  <c r="AZ70"/>
  <c r="AY70"/>
  <c r="BA69"/>
  <c r="AZ69"/>
  <c r="AY69"/>
  <c r="BA68"/>
  <c r="AZ68"/>
  <c r="AY68"/>
  <c r="BA67"/>
  <c r="AZ67"/>
  <c r="AY67"/>
  <c r="BA66"/>
  <c r="AZ66"/>
  <c r="AY66"/>
  <c r="BA65"/>
  <c r="AZ65"/>
  <c r="AY6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BA36"/>
  <c r="AZ36"/>
  <c r="AY36"/>
  <c r="BA35"/>
  <c r="AZ35"/>
  <c r="AY35"/>
  <c r="BA34"/>
  <c r="AZ34"/>
  <c r="AY34"/>
  <c r="BA33"/>
  <c r="AZ33"/>
  <c r="AY33"/>
  <c r="BA32"/>
  <c r="AZ32"/>
  <c r="AY32"/>
  <c r="BA31"/>
  <c r="AZ31"/>
  <c r="AY31"/>
  <c r="BA30"/>
  <c r="AZ30"/>
  <c r="AY30"/>
  <c r="BA29"/>
  <c r="AZ29"/>
  <c r="AY29"/>
  <c r="BA28"/>
  <c r="AZ28"/>
  <c r="AY28"/>
  <c r="BA27"/>
  <c r="AZ27"/>
  <c r="AY27"/>
  <c r="BA26"/>
  <c r="AZ26"/>
  <c r="AY26"/>
  <c r="BA25"/>
  <c r="AZ25"/>
  <c r="AY25"/>
  <c r="BA24"/>
  <c r="AZ24"/>
  <c r="AY24"/>
  <c r="BA23"/>
  <c r="AZ23"/>
  <c r="AY23"/>
  <c r="BA22"/>
  <c r="AZ22"/>
  <c r="AY22"/>
  <c r="BA21"/>
  <c r="AZ21"/>
  <c r="AY21"/>
  <c r="BA20"/>
  <c r="AZ20"/>
  <c r="AY20"/>
  <c r="BA19"/>
  <c r="AZ19"/>
  <c r="AY19"/>
  <c r="BA18"/>
  <c r="AZ18"/>
  <c r="AY18"/>
  <c r="BA17"/>
  <c r="AZ17"/>
  <c r="AY17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8" i="29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160"/>
  <c r="BA161"/>
  <c r="BA162"/>
  <c r="BA163"/>
  <c r="BA164"/>
  <c r="BA165"/>
  <c r="BA166"/>
  <c r="BA167"/>
  <c r="BA168"/>
  <c r="BA169"/>
  <c r="BA170"/>
  <c r="BA171"/>
  <c r="BA172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BA212"/>
  <c r="BA213"/>
  <c r="BA214"/>
  <c r="BA215"/>
  <c r="BA216"/>
  <c r="BA217"/>
  <c r="BA218"/>
  <c r="BA219"/>
  <c r="BA220"/>
  <c r="BA221"/>
  <c r="BA222"/>
  <c r="BA223"/>
  <c r="BA224"/>
  <c r="BA225"/>
  <c r="BA226"/>
  <c r="BA227"/>
  <c r="BA228"/>
  <c r="BA229"/>
  <c r="BA230"/>
  <c r="BA231"/>
  <c r="BA232"/>
  <c r="BA233"/>
  <c r="BA234"/>
  <c r="BA235"/>
  <c r="BA236"/>
  <c r="BA237"/>
  <c r="BA238"/>
  <c r="BA239"/>
  <c r="BA240"/>
  <c r="BA241"/>
  <c r="BA242"/>
  <c r="BA243"/>
  <c r="BA244"/>
  <c r="BA245"/>
  <c r="BA246"/>
  <c r="BA247"/>
  <c r="BA248"/>
  <c r="BA249"/>
  <c r="BA250"/>
  <c r="BA251"/>
  <c r="BA252"/>
  <c r="BA253"/>
  <c r="BA254"/>
  <c r="BA255"/>
  <c r="BA256"/>
  <c r="BA257"/>
  <c r="BA258"/>
  <c r="BA259"/>
  <c r="BA260"/>
  <c r="BA261"/>
  <c r="BA262"/>
  <c r="BA263"/>
  <c r="BA264"/>
  <c r="BA265"/>
  <c r="BA266"/>
  <c r="BA267"/>
  <c r="BA268"/>
  <c r="BA269"/>
  <c r="BA270"/>
  <c r="BA271"/>
  <c r="BA272"/>
  <c r="BA273"/>
  <c r="BA274"/>
  <c r="BA275"/>
  <c r="BA276"/>
  <c r="BA277"/>
  <c r="BA278"/>
  <c r="BA279"/>
  <c r="BA280"/>
  <c r="BA281"/>
  <c r="BA282"/>
  <c r="BA283"/>
  <c r="BA284"/>
  <c r="BA285"/>
  <c r="BA286"/>
  <c r="BA287"/>
  <c r="BA288"/>
  <c r="BA289"/>
  <c r="BA290"/>
  <c r="BA291"/>
  <c r="BA292"/>
  <c r="BA293"/>
  <c r="BA294"/>
  <c r="BA295"/>
  <c r="BA296"/>
  <c r="BA297"/>
  <c r="BA298"/>
  <c r="BA299"/>
  <c r="BA300"/>
  <c r="BA301"/>
  <c r="BA302"/>
  <c r="BA303"/>
  <c r="BA304"/>
  <c r="BA305"/>
  <c r="BA306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2"/>
  <c r="AZ203"/>
  <c r="AZ204"/>
  <c r="AZ205"/>
  <c r="AZ206"/>
  <c r="AZ207"/>
  <c r="AZ208"/>
  <c r="AZ209"/>
  <c r="AZ210"/>
  <c r="AZ211"/>
  <c r="AZ212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Z231"/>
  <c r="AZ232"/>
  <c r="AZ233"/>
  <c r="AZ234"/>
  <c r="AZ235"/>
  <c r="AZ236"/>
  <c r="AZ237"/>
  <c r="AZ238"/>
  <c r="AZ239"/>
  <c r="AZ240"/>
  <c r="AZ241"/>
  <c r="AZ242"/>
  <c r="AZ243"/>
  <c r="AZ244"/>
  <c r="AZ245"/>
  <c r="AZ246"/>
  <c r="AZ247"/>
  <c r="AZ248"/>
  <c r="AZ249"/>
  <c r="AZ250"/>
  <c r="AZ251"/>
  <c r="AZ252"/>
  <c r="AZ253"/>
  <c r="AZ254"/>
  <c r="AZ255"/>
  <c r="AZ256"/>
  <c r="AZ257"/>
  <c r="AZ258"/>
  <c r="AZ259"/>
  <c r="AZ260"/>
  <c r="AZ261"/>
  <c r="AZ262"/>
  <c r="AZ263"/>
  <c r="AZ264"/>
  <c r="AZ265"/>
  <c r="AZ266"/>
  <c r="AZ267"/>
  <c r="AZ268"/>
  <c r="AZ269"/>
  <c r="AZ270"/>
  <c r="AZ271"/>
  <c r="AZ272"/>
  <c r="AZ273"/>
  <c r="AZ274"/>
  <c r="AZ275"/>
  <c r="AZ276"/>
  <c r="AZ277"/>
  <c r="AZ278"/>
  <c r="AZ279"/>
  <c r="AZ280"/>
  <c r="AZ281"/>
  <c r="AZ282"/>
  <c r="AZ283"/>
  <c r="AZ284"/>
  <c r="AZ285"/>
  <c r="AZ286"/>
  <c r="AZ287"/>
  <c r="AZ288"/>
  <c r="AZ289"/>
  <c r="AZ290"/>
  <c r="AZ291"/>
  <c r="AZ292"/>
  <c r="AZ293"/>
  <c r="AZ294"/>
  <c r="AZ295"/>
  <c r="AZ296"/>
  <c r="AZ297"/>
  <c r="AZ298"/>
  <c r="AZ299"/>
  <c r="AZ300"/>
  <c r="AZ301"/>
  <c r="AZ302"/>
  <c r="AZ303"/>
  <c r="AZ304"/>
  <c r="AZ305"/>
  <c r="AZ306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294"/>
  <c r="AY295"/>
  <c r="AY296"/>
  <c r="AY297"/>
  <c r="AY298"/>
  <c r="AY299"/>
  <c r="AY300"/>
  <c r="AY301"/>
  <c r="AY302"/>
  <c r="AY303"/>
  <c r="AY304"/>
  <c r="AY305"/>
  <c r="AY306"/>
  <c r="BA7"/>
  <c r="AZ7"/>
  <c r="AY7"/>
  <c r="BA306" i="20"/>
  <c r="AZ306"/>
  <c r="AY306"/>
  <c r="BA305"/>
  <c r="AZ305"/>
  <c r="AY305"/>
  <c r="BA304"/>
  <c r="AZ304"/>
  <c r="AY304"/>
  <c r="BA303"/>
  <c r="AZ303"/>
  <c r="AY303"/>
  <c r="BA302"/>
  <c r="AZ302"/>
  <c r="AY302"/>
  <c r="BA301"/>
  <c r="AZ301"/>
  <c r="AY301"/>
  <c r="BA300"/>
  <c r="AZ300"/>
  <c r="AY300"/>
  <c r="BA299"/>
  <c r="AZ299"/>
  <c r="AY299"/>
  <c r="BA298"/>
  <c r="AZ298"/>
  <c r="AY298"/>
  <c r="BA297"/>
  <c r="AZ297"/>
  <c r="AY297"/>
  <c r="BA296"/>
  <c r="AZ296"/>
  <c r="AY296"/>
  <c r="BA295"/>
  <c r="AZ295"/>
  <c r="AY295"/>
  <c r="BA294"/>
  <c r="AZ294"/>
  <c r="AY294"/>
  <c r="BA293"/>
  <c r="AZ293"/>
  <c r="AY293"/>
  <c r="BA292"/>
  <c r="AZ292"/>
  <c r="AY292"/>
  <c r="BA291"/>
  <c r="AZ291"/>
  <c r="AY291"/>
  <c r="BA290"/>
  <c r="AZ290"/>
  <c r="AY290"/>
  <c r="BA289"/>
  <c r="AZ289"/>
  <c r="AY289"/>
  <c r="BA288"/>
  <c r="AZ288"/>
  <c r="AY288"/>
  <c r="BA287"/>
  <c r="AZ287"/>
  <c r="AY287"/>
  <c r="BA286"/>
  <c r="AZ286"/>
  <c r="AY286"/>
  <c r="BA285"/>
  <c r="AZ285"/>
  <c r="AY285"/>
  <c r="BA284"/>
  <c r="AZ284"/>
  <c r="AY284"/>
  <c r="BA283"/>
  <c r="AZ283"/>
  <c r="AY283"/>
  <c r="BA282"/>
  <c r="AZ282"/>
  <c r="AY282"/>
  <c r="BA281"/>
  <c r="AZ281"/>
  <c r="AY281"/>
  <c r="BA280"/>
  <c r="AZ280"/>
  <c r="AY280"/>
  <c r="BA279"/>
  <c r="AZ279"/>
  <c r="AY279"/>
  <c r="BA278"/>
  <c r="AZ278"/>
  <c r="AY278"/>
  <c r="BA277"/>
  <c r="AZ277"/>
  <c r="AY277"/>
  <c r="BA276"/>
  <c r="AZ276"/>
  <c r="AY276"/>
  <c r="BA275"/>
  <c r="AZ275"/>
  <c r="AY275"/>
  <c r="BA274"/>
  <c r="AZ274"/>
  <c r="AY274"/>
  <c r="BA273"/>
  <c r="AZ273"/>
  <c r="AY273"/>
  <c r="BA272"/>
  <c r="AZ272"/>
  <c r="AY272"/>
  <c r="BA271"/>
  <c r="AZ271"/>
  <c r="AY271"/>
  <c r="BA270"/>
  <c r="AZ270"/>
  <c r="AY270"/>
  <c r="BA269"/>
  <c r="AZ269"/>
  <c r="AY269"/>
  <c r="BA268"/>
  <c r="AZ268"/>
  <c r="AY268"/>
  <c r="BA267"/>
  <c r="AZ267"/>
  <c r="AY267"/>
  <c r="BA266"/>
  <c r="AZ266"/>
  <c r="AY266"/>
  <c r="BA265"/>
  <c r="AZ265"/>
  <c r="AY265"/>
  <c r="BA264"/>
  <c r="AZ264"/>
  <c r="AY264"/>
  <c r="BA263"/>
  <c r="AZ263"/>
  <c r="AY263"/>
  <c r="BA262"/>
  <c r="AZ262"/>
  <c r="AY262"/>
  <c r="BA261"/>
  <c r="AZ261"/>
  <c r="AY261"/>
  <c r="BA260"/>
  <c r="AZ260"/>
  <c r="AY260"/>
  <c r="BA259"/>
  <c r="AZ259"/>
  <c r="AY259"/>
  <c r="BA258"/>
  <c r="AZ258"/>
  <c r="AY258"/>
  <c r="BA257"/>
  <c r="AZ257"/>
  <c r="AY257"/>
  <c r="BA256"/>
  <c r="AZ256"/>
  <c r="AY256"/>
  <c r="BA255"/>
  <c r="AZ255"/>
  <c r="AY255"/>
  <c r="BA254"/>
  <c r="AZ254"/>
  <c r="AY254"/>
  <c r="BA253"/>
  <c r="AZ253"/>
  <c r="AY253"/>
  <c r="BA252"/>
  <c r="AZ252"/>
  <c r="AY252"/>
  <c r="BA251"/>
  <c r="AZ251"/>
  <c r="AY251"/>
  <c r="BA250"/>
  <c r="AZ250"/>
  <c r="AY250"/>
  <c r="BA249"/>
  <c r="AZ249"/>
  <c r="AY249"/>
  <c r="BA248"/>
  <c r="AZ248"/>
  <c r="AY248"/>
  <c r="BA247"/>
  <c r="AZ247"/>
  <c r="AY247"/>
  <c r="BA246"/>
  <c r="AZ246"/>
  <c r="AY246"/>
  <c r="BA245"/>
  <c r="AZ245"/>
  <c r="AY245"/>
  <c r="BA244"/>
  <c r="AZ244"/>
  <c r="AY244"/>
  <c r="BA243"/>
  <c r="AZ243"/>
  <c r="AY243"/>
  <c r="BA242"/>
  <c r="AZ242"/>
  <c r="AY242"/>
  <c r="BA241"/>
  <c r="AZ241"/>
  <c r="AY241"/>
  <c r="BA240"/>
  <c r="AZ240"/>
  <c r="AY240"/>
  <c r="BA239"/>
  <c r="AZ239"/>
  <c r="AY239"/>
  <c r="BA238"/>
  <c r="AZ238"/>
  <c r="AY238"/>
  <c r="BA237"/>
  <c r="AZ237"/>
  <c r="AY237"/>
  <c r="BA236"/>
  <c r="AZ236"/>
  <c r="AY236"/>
  <c r="BA235"/>
  <c r="AZ235"/>
  <c r="AY235"/>
  <c r="BA234"/>
  <c r="AZ234"/>
  <c r="AY234"/>
  <c r="BA233"/>
  <c r="AZ233"/>
  <c r="AY233"/>
  <c r="BA232"/>
  <c r="AZ232"/>
  <c r="AY232"/>
  <c r="BA231"/>
  <c r="AZ231"/>
  <c r="AY231"/>
  <c r="BA230"/>
  <c r="AZ230"/>
  <c r="AY230"/>
  <c r="BA229"/>
  <c r="AZ229"/>
  <c r="AY229"/>
  <c r="BA228"/>
  <c r="AZ228"/>
  <c r="AY228"/>
  <c r="BA227"/>
  <c r="AZ227"/>
  <c r="AY227"/>
  <c r="BA226"/>
  <c r="AZ226"/>
  <c r="AY226"/>
  <c r="BA225"/>
  <c r="AZ225"/>
  <c r="AY225"/>
  <c r="BA224"/>
  <c r="AZ224"/>
  <c r="AY224"/>
  <c r="BA223"/>
  <c r="AZ223"/>
  <c r="AY223"/>
  <c r="BA222"/>
  <c r="AZ222"/>
  <c r="AY222"/>
  <c r="BA221"/>
  <c r="AZ221"/>
  <c r="AY221"/>
  <c r="BA220"/>
  <c r="AZ220"/>
  <c r="AY220"/>
  <c r="BA219"/>
  <c r="AZ219"/>
  <c r="AY219"/>
  <c r="BA218"/>
  <c r="AZ218"/>
  <c r="AY218"/>
  <c r="BA217"/>
  <c r="AZ217"/>
  <c r="AY217"/>
  <c r="BA216"/>
  <c r="AZ216"/>
  <c r="AY216"/>
  <c r="BA215"/>
  <c r="AZ215"/>
  <c r="AY215"/>
  <c r="BA214"/>
  <c r="AZ214"/>
  <c r="AY214"/>
  <c r="BA213"/>
  <c r="AZ213"/>
  <c r="AY213"/>
  <c r="BA212"/>
  <c r="AZ212"/>
  <c r="AY212"/>
  <c r="BA211"/>
  <c r="AZ211"/>
  <c r="AY211"/>
  <c r="BA210"/>
  <c r="AZ210"/>
  <c r="AY210"/>
  <c r="BA209"/>
  <c r="AZ209"/>
  <c r="AY209"/>
  <c r="BA208"/>
  <c r="AZ208"/>
  <c r="AY208"/>
  <c r="BA207"/>
  <c r="AZ207"/>
  <c r="AY207"/>
  <c r="BA206"/>
  <c r="AZ206"/>
  <c r="AY206"/>
  <c r="BA205"/>
  <c r="AZ205"/>
  <c r="AY205"/>
  <c r="BA204"/>
  <c r="AZ204"/>
  <c r="AY204"/>
  <c r="BA203"/>
  <c r="AZ203"/>
  <c r="AY203"/>
  <c r="BA202"/>
  <c r="AZ202"/>
  <c r="AY202"/>
  <c r="BA201"/>
  <c r="AZ201"/>
  <c r="AY201"/>
  <c r="BA200"/>
  <c r="AZ200"/>
  <c r="AY200"/>
  <c r="BA199"/>
  <c r="AZ199"/>
  <c r="AY199"/>
  <c r="BA198"/>
  <c r="AZ198"/>
  <c r="AY198"/>
  <c r="BA197"/>
  <c r="AZ197"/>
  <c r="AY197"/>
  <c r="BA196"/>
  <c r="AZ196"/>
  <c r="AY196"/>
  <c r="BA195"/>
  <c r="AZ195"/>
  <c r="AY195"/>
  <c r="BA194"/>
  <c r="AZ194"/>
  <c r="AY194"/>
  <c r="BA193"/>
  <c r="AZ193"/>
  <c r="AY193"/>
  <c r="BA192"/>
  <c r="AZ192"/>
  <c r="AY192"/>
  <c r="BA191"/>
  <c r="AZ191"/>
  <c r="AY191"/>
  <c r="BA190"/>
  <c r="AZ190"/>
  <c r="AY190"/>
  <c r="BA189"/>
  <c r="AZ189"/>
  <c r="AY189"/>
  <c r="BA188"/>
  <c r="AZ188"/>
  <c r="AY188"/>
  <c r="BA187"/>
  <c r="AZ187"/>
  <c r="AY187"/>
  <c r="BA186"/>
  <c r="AZ186"/>
  <c r="AY186"/>
  <c r="BA185"/>
  <c r="AZ185"/>
  <c r="AY185"/>
  <c r="BA184"/>
  <c r="AZ184"/>
  <c r="AY184"/>
  <c r="BA183"/>
  <c r="AZ183"/>
  <c r="AY183"/>
  <c r="BA182"/>
  <c r="AZ182"/>
  <c r="AY182"/>
  <c r="BA181"/>
  <c r="AZ181"/>
  <c r="AY181"/>
  <c r="BA180"/>
  <c r="AZ180"/>
  <c r="AY180"/>
  <c r="BA179"/>
  <c r="AZ179"/>
  <c r="AY179"/>
  <c r="BA178"/>
  <c r="AZ178"/>
  <c r="AY178"/>
  <c r="BA177"/>
  <c r="AZ177"/>
  <c r="AY177"/>
  <c r="BA176"/>
  <c r="AZ176"/>
  <c r="AY176"/>
  <c r="BA175"/>
  <c r="AZ175"/>
  <c r="AY175"/>
  <c r="BA174"/>
  <c r="AZ174"/>
  <c r="AY174"/>
  <c r="BA173"/>
  <c r="AZ173"/>
  <c r="AY173"/>
  <c r="BA172"/>
  <c r="AZ172"/>
  <c r="AY172"/>
  <c r="BA171"/>
  <c r="AZ171"/>
  <c r="AY171"/>
  <c r="BA170"/>
  <c r="AZ170"/>
  <c r="AY170"/>
  <c r="BA169"/>
  <c r="AZ169"/>
  <c r="AY169"/>
  <c r="BA168"/>
  <c r="AZ168"/>
  <c r="AY168"/>
  <c r="BA167"/>
  <c r="AZ167"/>
  <c r="AY167"/>
  <c r="BA166"/>
  <c r="AZ166"/>
  <c r="AY166"/>
  <c r="BA165"/>
  <c r="AZ165"/>
  <c r="AY165"/>
  <c r="BA164"/>
  <c r="AZ164"/>
  <c r="AY164"/>
  <c r="BA163"/>
  <c r="AZ163"/>
  <c r="AY163"/>
  <c r="BA162"/>
  <c r="AZ162"/>
  <c r="AY162"/>
  <c r="BA161"/>
  <c r="AZ161"/>
  <c r="AY161"/>
  <c r="BA160"/>
  <c r="AZ160"/>
  <c r="AY160"/>
  <c r="BA159"/>
  <c r="AZ159"/>
  <c r="AY159"/>
  <c r="BA158"/>
  <c r="AZ158"/>
  <c r="AY158"/>
  <c r="BA157"/>
  <c r="AZ157"/>
  <c r="AY157"/>
  <c r="BA156"/>
  <c r="AZ156"/>
  <c r="AY156"/>
  <c r="BA155"/>
  <c r="AZ155"/>
  <c r="AY155"/>
  <c r="BA154"/>
  <c r="AZ154"/>
  <c r="AY154"/>
  <c r="BA153"/>
  <c r="AZ153"/>
  <c r="AY153"/>
  <c r="BA152"/>
  <c r="AZ152"/>
  <c r="AY152"/>
  <c r="BA151"/>
  <c r="AZ151"/>
  <c r="AY151"/>
  <c r="BA150"/>
  <c r="AZ150"/>
  <c r="AY150"/>
  <c r="BA149"/>
  <c r="AZ149"/>
  <c r="AY149"/>
  <c r="BA148"/>
  <c r="AZ148"/>
  <c r="AY148"/>
  <c r="BA147"/>
  <c r="AZ147"/>
  <c r="AY147"/>
  <c r="BA146"/>
  <c r="AZ146"/>
  <c r="AY146"/>
  <c r="BA145"/>
  <c r="AZ145"/>
  <c r="AY145"/>
  <c r="BA144"/>
  <c r="AZ144"/>
  <c r="AY144"/>
  <c r="BA143"/>
  <c r="AZ143"/>
  <c r="AY143"/>
  <c r="BA142"/>
  <c r="AZ142"/>
  <c r="AY142"/>
  <c r="BA141"/>
  <c r="AZ141"/>
  <c r="AY141"/>
  <c r="BA140"/>
  <c r="AZ140"/>
  <c r="AY140"/>
  <c r="BA139"/>
  <c r="AZ139"/>
  <c r="AY139"/>
  <c r="BA138"/>
  <c r="AZ138"/>
  <c r="AY138"/>
  <c r="BA137"/>
  <c r="AZ137"/>
  <c r="AY137"/>
  <c r="BA136"/>
  <c r="AZ136"/>
  <c r="AY136"/>
  <c r="BA135"/>
  <c r="AZ135"/>
  <c r="AY135"/>
  <c r="BA134"/>
  <c r="AZ134"/>
  <c r="AY134"/>
  <c r="BA133"/>
  <c r="AZ133"/>
  <c r="AY133"/>
  <c r="BA132"/>
  <c r="AZ132"/>
  <c r="AY132"/>
  <c r="BA131"/>
  <c r="AZ131"/>
  <c r="AY131"/>
  <c r="BA130"/>
  <c r="AZ130"/>
  <c r="AY130"/>
  <c r="BA129"/>
  <c r="AZ129"/>
  <c r="AY129"/>
  <c r="BA128"/>
  <c r="AZ128"/>
  <c r="AY128"/>
  <c r="BA127"/>
  <c r="AZ127"/>
  <c r="AY127"/>
  <c r="BA126"/>
  <c r="AZ126"/>
  <c r="AY126"/>
  <c r="BA125"/>
  <c r="AZ125"/>
  <c r="AY125"/>
  <c r="BA124"/>
  <c r="AZ124"/>
  <c r="AY124"/>
  <c r="BA123"/>
  <c r="AZ123"/>
  <c r="AY123"/>
  <c r="BA122"/>
  <c r="AZ122"/>
  <c r="AY122"/>
  <c r="BA121"/>
  <c r="AZ121"/>
  <c r="AY121"/>
  <c r="BA120"/>
  <c r="AZ120"/>
  <c r="AY120"/>
  <c r="BA119"/>
  <c r="AZ119"/>
  <c r="AY119"/>
  <c r="BA118"/>
  <c r="AZ118"/>
  <c r="AY118"/>
  <c r="BA117"/>
  <c r="AZ117"/>
  <c r="AY117"/>
  <c r="BA116"/>
  <c r="AZ116"/>
  <c r="AY116"/>
  <c r="BA115"/>
  <c r="AZ115"/>
  <c r="AY115"/>
  <c r="BA114"/>
  <c r="AZ114"/>
  <c r="AY114"/>
  <c r="BA113"/>
  <c r="AZ113"/>
  <c r="AY113"/>
  <c r="BA112"/>
  <c r="AZ112"/>
  <c r="AY112"/>
  <c r="BA111"/>
  <c r="AZ111"/>
  <c r="AY111"/>
  <c r="BA110"/>
  <c r="AZ110"/>
  <c r="AY110"/>
  <c r="BA109"/>
  <c r="AZ109"/>
  <c r="AY109"/>
  <c r="BA108"/>
  <c r="AZ108"/>
  <c r="AY108"/>
  <c r="BA107"/>
  <c r="AZ107"/>
  <c r="AY107"/>
  <c r="BA106"/>
  <c r="AZ106"/>
  <c r="AY106"/>
  <c r="BA105"/>
  <c r="AZ105"/>
  <c r="AY105"/>
  <c r="BA104"/>
  <c r="AZ104"/>
  <c r="AY104"/>
  <c r="BA103"/>
  <c r="AZ103"/>
  <c r="AY103"/>
  <c r="BA102"/>
  <c r="AZ102"/>
  <c r="AY102"/>
  <c r="BA101"/>
  <c r="AZ101"/>
  <c r="AY101"/>
  <c r="BA100"/>
  <c r="AZ100"/>
  <c r="AY100"/>
  <c r="BA99"/>
  <c r="AZ99"/>
  <c r="AY99"/>
  <c r="BA98"/>
  <c r="AZ98"/>
  <c r="AY98"/>
  <c r="BA97"/>
  <c r="AZ97"/>
  <c r="AY97"/>
  <c r="BA96"/>
  <c r="AZ96"/>
  <c r="AY96"/>
  <c r="BA95"/>
  <c r="AZ95"/>
  <c r="AY95"/>
  <c r="BA94"/>
  <c r="AZ94"/>
  <c r="AY94"/>
  <c r="BA93"/>
  <c r="AZ93"/>
  <c r="AY93"/>
  <c r="BA92"/>
  <c r="AZ92"/>
  <c r="AY92"/>
  <c r="BA91"/>
  <c r="AZ91"/>
  <c r="AY91"/>
  <c r="BA90"/>
  <c r="AZ90"/>
  <c r="AY90"/>
  <c r="BA89"/>
  <c r="AZ89"/>
  <c r="AY89"/>
  <c r="BA88"/>
  <c r="AZ88"/>
  <c r="AY88"/>
  <c r="BA87"/>
  <c r="AZ87"/>
  <c r="AY87"/>
  <c r="BA86"/>
  <c r="AZ86"/>
  <c r="AY86"/>
  <c r="BA85"/>
  <c r="AZ85"/>
  <c r="AY85"/>
  <c r="BA84"/>
  <c r="AZ84"/>
  <c r="AY84"/>
  <c r="BA83"/>
  <c r="AZ83"/>
  <c r="AY83"/>
  <c r="BA82"/>
  <c r="AZ82"/>
  <c r="AY82"/>
  <c r="BA81"/>
  <c r="AZ81"/>
  <c r="AY81"/>
  <c r="BA80"/>
  <c r="AZ80"/>
  <c r="AY80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A71"/>
  <c r="AZ71"/>
  <c r="AY71"/>
  <c r="BA70"/>
  <c r="AZ70"/>
  <c r="AY70"/>
  <c r="BA69"/>
  <c r="AZ69"/>
  <c r="AY69"/>
  <c r="BA68"/>
  <c r="AZ68"/>
  <c r="AY68"/>
  <c r="BA67"/>
  <c r="AZ67"/>
  <c r="AY67"/>
  <c r="BA66"/>
  <c r="AZ66"/>
  <c r="AY66"/>
  <c r="BA65"/>
  <c r="AZ65"/>
  <c r="AY6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BA36"/>
  <c r="AZ36"/>
  <c r="AY36"/>
  <c r="BA35"/>
  <c r="AZ35"/>
  <c r="AY35"/>
  <c r="BA34"/>
  <c r="AZ34"/>
  <c r="AY34"/>
  <c r="BA33"/>
  <c r="AZ33"/>
  <c r="AY33"/>
  <c r="BA32"/>
  <c r="AZ32"/>
  <c r="AY32"/>
  <c r="BA31"/>
  <c r="AZ31"/>
  <c r="AY31"/>
  <c r="BA30"/>
  <c r="AZ30"/>
  <c r="AY30"/>
  <c r="BA29"/>
  <c r="AZ29"/>
  <c r="AY29"/>
  <c r="BA28"/>
  <c r="AZ28"/>
  <c r="AY28"/>
  <c r="BA27"/>
  <c r="AZ27"/>
  <c r="AY27"/>
  <c r="BA26"/>
  <c r="AZ26"/>
  <c r="AY26"/>
  <c r="BA25"/>
  <c r="AZ25"/>
  <c r="AY25"/>
  <c r="BA24"/>
  <c r="AZ24"/>
  <c r="AY24"/>
  <c r="BA23"/>
  <c r="AZ23"/>
  <c r="AY23"/>
  <c r="BA22"/>
  <c r="AZ22"/>
  <c r="AY22"/>
  <c r="BA21"/>
  <c r="AZ21"/>
  <c r="AY21"/>
  <c r="BA20"/>
  <c r="AZ20"/>
  <c r="AY20"/>
  <c r="BA19"/>
  <c r="AZ19"/>
  <c r="AY19"/>
  <c r="BA18"/>
  <c r="AZ18"/>
  <c r="AY18"/>
  <c r="BA17"/>
  <c r="AZ17"/>
  <c r="AY17"/>
  <c r="BA16"/>
  <c r="AZ16"/>
  <c r="AY16"/>
  <c r="BA15"/>
  <c r="AZ15"/>
  <c r="AY15"/>
  <c r="BA14"/>
  <c r="AZ14"/>
  <c r="AY14"/>
  <c r="BA13"/>
  <c r="AZ13"/>
  <c r="AY13"/>
  <c r="BA12"/>
  <c r="AZ12"/>
  <c r="AY12"/>
  <c r="BA11"/>
  <c r="AZ11"/>
  <c r="AY11"/>
  <c r="BA10"/>
  <c r="AZ10"/>
  <c r="AY10"/>
  <c r="BA9"/>
  <c r="AZ9"/>
  <c r="AY9"/>
  <c r="BA8"/>
  <c r="AZ8"/>
  <c r="AY8"/>
  <c r="BA7"/>
  <c r="AZ7"/>
  <c r="AY7"/>
  <c r="BA8" i="2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160"/>
  <c r="BA161"/>
  <c r="BA162"/>
  <c r="BA163"/>
  <c r="BA164"/>
  <c r="BA165"/>
  <c r="BA166"/>
  <c r="BA167"/>
  <c r="BA168"/>
  <c r="BA169"/>
  <c r="BA170"/>
  <c r="BA171"/>
  <c r="BA172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BA212"/>
  <c r="BA213"/>
  <c r="BA214"/>
  <c r="BA215"/>
  <c r="BA216"/>
  <c r="BA217"/>
  <c r="BA218"/>
  <c r="BA219"/>
  <c r="BA220"/>
  <c r="BA221"/>
  <c r="BA222"/>
  <c r="BA223"/>
  <c r="BA224"/>
  <c r="BA225"/>
  <c r="BA226"/>
  <c r="BA227"/>
  <c r="BA228"/>
  <c r="BA229"/>
  <c r="BA230"/>
  <c r="BA231"/>
  <c r="BA232"/>
  <c r="BA233"/>
  <c r="BA234"/>
  <c r="BA235"/>
  <c r="BA236"/>
  <c r="BA237"/>
  <c r="BA238"/>
  <c r="BA239"/>
  <c r="BA240"/>
  <c r="BA241"/>
  <c r="BA242"/>
  <c r="BA243"/>
  <c r="BA244"/>
  <c r="BA245"/>
  <c r="BA246"/>
  <c r="BA247"/>
  <c r="BA248"/>
  <c r="BA249"/>
  <c r="BA250"/>
  <c r="BA251"/>
  <c r="BA252"/>
  <c r="BA253"/>
  <c r="BA254"/>
  <c r="BA255"/>
  <c r="BA256"/>
  <c r="BA257"/>
  <c r="BA258"/>
  <c r="BA259"/>
  <c r="BA260"/>
  <c r="BA261"/>
  <c r="BA262"/>
  <c r="BA263"/>
  <c r="BA264"/>
  <c r="BA265"/>
  <c r="BA266"/>
  <c r="BA267"/>
  <c r="BA268"/>
  <c r="BA269"/>
  <c r="BA270"/>
  <c r="BA271"/>
  <c r="BA272"/>
  <c r="BA273"/>
  <c r="BA274"/>
  <c r="BA275"/>
  <c r="BA276"/>
  <c r="BA277"/>
  <c r="BA278"/>
  <c r="BA279"/>
  <c r="BA280"/>
  <c r="BA281"/>
  <c r="BA282"/>
  <c r="BA283"/>
  <c r="BA284"/>
  <c r="BA285"/>
  <c r="BA286"/>
  <c r="BA287"/>
  <c r="BA288"/>
  <c r="BA289"/>
  <c r="BA290"/>
  <c r="BA291"/>
  <c r="BA292"/>
  <c r="BA293"/>
  <c r="BA294"/>
  <c r="BA295"/>
  <c r="BA296"/>
  <c r="BA297"/>
  <c r="BA298"/>
  <c r="BA299"/>
  <c r="BA300"/>
  <c r="BA301"/>
  <c r="BA302"/>
  <c r="BA303"/>
  <c r="BA304"/>
  <c r="BA305"/>
  <c r="BA306"/>
  <c r="BA7"/>
  <c r="AY7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2"/>
  <c r="AZ203"/>
  <c r="AZ204"/>
  <c r="AZ205"/>
  <c r="AZ206"/>
  <c r="AZ207"/>
  <c r="AZ208"/>
  <c r="AZ209"/>
  <c r="AZ210"/>
  <c r="AZ211"/>
  <c r="AZ212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Z231"/>
  <c r="AZ232"/>
  <c r="AZ233"/>
  <c r="AZ234"/>
  <c r="AZ235"/>
  <c r="AZ236"/>
  <c r="AZ237"/>
  <c r="AZ238"/>
  <c r="AZ239"/>
  <c r="AZ240"/>
  <c r="AZ241"/>
  <c r="AZ242"/>
  <c r="AZ243"/>
  <c r="AZ244"/>
  <c r="AZ245"/>
  <c r="AZ246"/>
  <c r="AZ247"/>
  <c r="AZ248"/>
  <c r="AZ249"/>
  <c r="AZ250"/>
  <c r="AZ251"/>
  <c r="AZ252"/>
  <c r="AZ253"/>
  <c r="AZ254"/>
  <c r="AZ255"/>
  <c r="AZ256"/>
  <c r="AZ257"/>
  <c r="AZ258"/>
  <c r="AZ259"/>
  <c r="AZ260"/>
  <c r="AZ261"/>
  <c r="AZ262"/>
  <c r="AZ263"/>
  <c r="AZ264"/>
  <c r="AZ265"/>
  <c r="AZ266"/>
  <c r="AZ267"/>
  <c r="AZ268"/>
  <c r="AZ269"/>
  <c r="AZ270"/>
  <c r="AZ271"/>
  <c r="AZ272"/>
  <c r="AZ273"/>
  <c r="AZ274"/>
  <c r="AZ275"/>
  <c r="AZ276"/>
  <c r="AZ277"/>
  <c r="AZ278"/>
  <c r="AZ279"/>
  <c r="AZ280"/>
  <c r="AZ281"/>
  <c r="AZ282"/>
  <c r="AZ283"/>
  <c r="AZ284"/>
  <c r="AZ285"/>
  <c r="AZ286"/>
  <c r="AZ287"/>
  <c r="AZ288"/>
  <c r="AZ289"/>
  <c r="AZ290"/>
  <c r="AZ291"/>
  <c r="AZ292"/>
  <c r="AZ293"/>
  <c r="AZ294"/>
  <c r="AZ295"/>
  <c r="AZ296"/>
  <c r="AZ297"/>
  <c r="AZ298"/>
  <c r="AZ299"/>
  <c r="AZ300"/>
  <c r="AZ301"/>
  <c r="AZ302"/>
  <c r="AZ303"/>
  <c r="AZ304"/>
  <c r="AZ305"/>
  <c r="AZ306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294"/>
  <c r="AY295"/>
  <c r="AY296"/>
  <c r="AY297"/>
  <c r="AY298"/>
  <c r="AY299"/>
  <c r="AY300"/>
  <c r="AY301"/>
  <c r="AY302"/>
  <c r="AY303"/>
  <c r="AY304"/>
  <c r="AY305"/>
  <c r="AY306"/>
  <c r="AP7" i="30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6"/>
  <c r="AP7" i="31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6"/>
  <c r="S77" i="34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N37"/>
  <c r="M37"/>
  <c r="L37"/>
  <c r="K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N36"/>
  <c r="M36"/>
  <c r="L36"/>
  <c r="K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N35"/>
  <c r="M35"/>
  <c r="L35"/>
  <c r="K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N34"/>
  <c r="M34"/>
  <c r="L34"/>
  <c r="K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N33"/>
  <c r="M33"/>
  <c r="L33"/>
  <c r="K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N32"/>
  <c r="M32"/>
  <c r="L32"/>
  <c r="K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N31"/>
  <c r="M31"/>
  <c r="L31"/>
  <c r="K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N30"/>
  <c r="M30"/>
  <c r="L30"/>
  <c r="K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N29"/>
  <c r="M29"/>
  <c r="L29"/>
  <c r="K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N28"/>
  <c r="M28"/>
  <c r="L28"/>
  <c r="K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N27"/>
  <c r="M27"/>
  <c r="L27"/>
  <c r="K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N26"/>
  <c r="M26"/>
  <c r="L26"/>
  <c r="K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N25"/>
  <c r="M25"/>
  <c r="L25"/>
  <c r="K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N24"/>
  <c r="M24"/>
  <c r="L24"/>
  <c r="K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N23"/>
  <c r="M23"/>
  <c r="L23"/>
  <c r="K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N22"/>
  <c r="M22"/>
  <c r="L22"/>
  <c r="K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N21"/>
  <c r="M21"/>
  <c r="L21"/>
  <c r="K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N19"/>
  <c r="M19"/>
  <c r="L19"/>
  <c r="K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N18"/>
  <c r="M18"/>
  <c r="L18"/>
  <c r="K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N17"/>
  <c r="M17"/>
  <c r="L17"/>
  <c r="K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N15"/>
  <c r="M15"/>
  <c r="L15"/>
  <c r="K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N14"/>
  <c r="M14"/>
  <c r="L14"/>
  <c r="K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N13"/>
  <c r="M13"/>
  <c r="L13"/>
  <c r="K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N12"/>
  <c r="M12"/>
  <c r="L12"/>
  <c r="K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N11"/>
  <c r="M11"/>
  <c r="L11"/>
  <c r="K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N10"/>
  <c r="M10"/>
  <c r="L10"/>
  <c r="K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N9"/>
  <c r="M9"/>
  <c r="L9"/>
  <c r="K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N8"/>
  <c r="M8"/>
  <c r="L8"/>
  <c r="K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N7"/>
  <c r="M7"/>
  <c r="L7"/>
  <c r="K7"/>
  <c r="AO6"/>
  <c r="AO38" s="1"/>
  <c r="AN6"/>
  <c r="AM6"/>
  <c r="AM38" s="1"/>
  <c r="AL6"/>
  <c r="AL38" s="1"/>
  <c r="AK6"/>
  <c r="AK38" s="1"/>
  <c r="AJ6"/>
  <c r="AI6"/>
  <c r="AI38" s="1"/>
  <c r="AH6"/>
  <c r="AH38" s="1"/>
  <c r="AG6"/>
  <c r="AG38" s="1"/>
  <c r="AF6"/>
  <c r="AE6"/>
  <c r="AE38" s="1"/>
  <c r="AD6"/>
  <c r="AD38" s="1"/>
  <c r="AC6"/>
  <c r="AC38" s="1"/>
  <c r="AB6"/>
  <c r="AA6"/>
  <c r="AA38" s="1"/>
  <c r="Z6"/>
  <c r="Z38" s="1"/>
  <c r="Y6"/>
  <c r="Y38" s="1"/>
  <c r="X6"/>
  <c r="T6"/>
  <c r="Q6"/>
  <c r="P6"/>
  <c r="O6"/>
  <c r="N6"/>
  <c r="M6"/>
  <c r="L6"/>
  <c r="K6"/>
  <c r="S77" i="33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N37"/>
  <c r="M37"/>
  <c r="L37"/>
  <c r="K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N36"/>
  <c r="M36"/>
  <c r="L36"/>
  <c r="K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N35"/>
  <c r="M35"/>
  <c r="L35"/>
  <c r="K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N34"/>
  <c r="M34"/>
  <c r="L34"/>
  <c r="K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N33"/>
  <c r="M33"/>
  <c r="L33"/>
  <c r="K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N32"/>
  <c r="M32"/>
  <c r="L32"/>
  <c r="K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N31"/>
  <c r="M31"/>
  <c r="L31"/>
  <c r="K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N30"/>
  <c r="M30"/>
  <c r="L30"/>
  <c r="K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N29"/>
  <c r="M29"/>
  <c r="L29"/>
  <c r="K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N28"/>
  <c r="M28"/>
  <c r="L28"/>
  <c r="K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N27"/>
  <c r="M27"/>
  <c r="L27"/>
  <c r="K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N26"/>
  <c r="M26"/>
  <c r="L26"/>
  <c r="K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N25"/>
  <c r="M25"/>
  <c r="L25"/>
  <c r="K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N24"/>
  <c r="M24"/>
  <c r="L24"/>
  <c r="K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N23"/>
  <c r="M23"/>
  <c r="L23"/>
  <c r="K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N22"/>
  <c r="M22"/>
  <c r="L22"/>
  <c r="K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N21"/>
  <c r="M21"/>
  <c r="L21"/>
  <c r="K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N19"/>
  <c r="M19"/>
  <c r="L19"/>
  <c r="K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N18"/>
  <c r="M18"/>
  <c r="L18"/>
  <c r="K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N17"/>
  <c r="M17"/>
  <c r="L17"/>
  <c r="K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N15"/>
  <c r="M15"/>
  <c r="L15"/>
  <c r="K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N14"/>
  <c r="M14"/>
  <c r="L14"/>
  <c r="K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N13"/>
  <c r="M13"/>
  <c r="L13"/>
  <c r="K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N12"/>
  <c r="M12"/>
  <c r="L12"/>
  <c r="K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N11"/>
  <c r="M11"/>
  <c r="L11"/>
  <c r="K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N10"/>
  <c r="M10"/>
  <c r="L10"/>
  <c r="K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N9"/>
  <c r="M9"/>
  <c r="L9"/>
  <c r="K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N8"/>
  <c r="M8"/>
  <c r="L8"/>
  <c r="K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N7"/>
  <c r="M7"/>
  <c r="L7"/>
  <c r="K7"/>
  <c r="AO6"/>
  <c r="AO38" s="1"/>
  <c r="AN6"/>
  <c r="AN38" s="1"/>
  <c r="AM6"/>
  <c r="AM38" s="1"/>
  <c r="AL6"/>
  <c r="AL38" s="1"/>
  <c r="AK6"/>
  <c r="AK38" s="1"/>
  <c r="AJ6"/>
  <c r="AJ38" s="1"/>
  <c r="AI6"/>
  <c r="AI38" s="1"/>
  <c r="AH6"/>
  <c r="AH38" s="1"/>
  <c r="AG6"/>
  <c r="AG38" s="1"/>
  <c r="AF6"/>
  <c r="AF38" s="1"/>
  <c r="AE6"/>
  <c r="AE38" s="1"/>
  <c r="AD6"/>
  <c r="AD38" s="1"/>
  <c r="AC6"/>
  <c r="AC38" s="1"/>
  <c r="AB6"/>
  <c r="AB38" s="1"/>
  <c r="AA6"/>
  <c r="AA38" s="1"/>
  <c r="Z6"/>
  <c r="Z38" s="1"/>
  <c r="Y6"/>
  <c r="Y38" s="1"/>
  <c r="X6"/>
  <c r="X38" s="1"/>
  <c r="T6"/>
  <c r="Q6"/>
  <c r="P6"/>
  <c r="O6"/>
  <c r="N6"/>
  <c r="M6"/>
  <c r="L6"/>
  <c r="K6"/>
  <c r="S77" i="32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N37"/>
  <c r="M37"/>
  <c r="L37"/>
  <c r="K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N36"/>
  <c r="M36"/>
  <c r="L36"/>
  <c r="K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N35"/>
  <c r="M35"/>
  <c r="L35"/>
  <c r="K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N34"/>
  <c r="M34"/>
  <c r="L34"/>
  <c r="K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N33"/>
  <c r="M33"/>
  <c r="L33"/>
  <c r="K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N32"/>
  <c r="M32"/>
  <c r="L32"/>
  <c r="K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N31"/>
  <c r="M31"/>
  <c r="L31"/>
  <c r="K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N30"/>
  <c r="M30"/>
  <c r="L30"/>
  <c r="K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N29"/>
  <c r="M29"/>
  <c r="L29"/>
  <c r="K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N28"/>
  <c r="M28"/>
  <c r="L28"/>
  <c r="K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N27"/>
  <c r="M27"/>
  <c r="L27"/>
  <c r="K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N26"/>
  <c r="M26"/>
  <c r="L26"/>
  <c r="K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N25"/>
  <c r="M25"/>
  <c r="L25"/>
  <c r="K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N24"/>
  <c r="M24"/>
  <c r="L24"/>
  <c r="K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N23"/>
  <c r="M23"/>
  <c r="L23"/>
  <c r="K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N22"/>
  <c r="M22"/>
  <c r="L22"/>
  <c r="K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N21"/>
  <c r="M21"/>
  <c r="L21"/>
  <c r="K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N19"/>
  <c r="M19"/>
  <c r="L19"/>
  <c r="K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N18"/>
  <c r="M18"/>
  <c r="L18"/>
  <c r="K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N17"/>
  <c r="M17"/>
  <c r="L17"/>
  <c r="K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N15"/>
  <c r="M15"/>
  <c r="L15"/>
  <c r="K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N14"/>
  <c r="M14"/>
  <c r="L14"/>
  <c r="K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N13"/>
  <c r="M13"/>
  <c r="L13"/>
  <c r="K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N12"/>
  <c r="M12"/>
  <c r="L12"/>
  <c r="K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N11"/>
  <c r="M11"/>
  <c r="L11"/>
  <c r="K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N10"/>
  <c r="M10"/>
  <c r="L10"/>
  <c r="K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N9"/>
  <c r="M9"/>
  <c r="L9"/>
  <c r="K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N8"/>
  <c r="M8"/>
  <c r="L8"/>
  <c r="K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N7"/>
  <c r="M7"/>
  <c r="L7"/>
  <c r="K7"/>
  <c r="AO6"/>
  <c r="AN6"/>
  <c r="AM6"/>
  <c r="AL6"/>
  <c r="AK6"/>
  <c r="AJ6"/>
  <c r="AI6"/>
  <c r="AH6"/>
  <c r="AG6"/>
  <c r="AF6"/>
  <c r="AE6"/>
  <c r="AD6"/>
  <c r="AC6"/>
  <c r="AB6"/>
  <c r="AA6"/>
  <c r="Z6"/>
  <c r="Y6"/>
  <c r="X6"/>
  <c r="T6"/>
  <c r="Q6"/>
  <c r="P6"/>
  <c r="O6"/>
  <c r="N6"/>
  <c r="M6"/>
  <c r="L6"/>
  <c r="K6"/>
  <c r="S77" i="31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N37"/>
  <c r="M37"/>
  <c r="L37"/>
  <c r="K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N36"/>
  <c r="M36"/>
  <c r="L36"/>
  <c r="K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N35"/>
  <c r="M35"/>
  <c r="L35"/>
  <c r="K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N34"/>
  <c r="M34"/>
  <c r="L34"/>
  <c r="K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N33"/>
  <c r="M33"/>
  <c r="L33"/>
  <c r="K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N32"/>
  <c r="M32"/>
  <c r="L32"/>
  <c r="K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N31"/>
  <c r="M31"/>
  <c r="L31"/>
  <c r="K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N30"/>
  <c r="M30"/>
  <c r="L30"/>
  <c r="K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N29"/>
  <c r="M29"/>
  <c r="L29"/>
  <c r="K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N28"/>
  <c r="M28"/>
  <c r="L28"/>
  <c r="K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N27"/>
  <c r="M27"/>
  <c r="L27"/>
  <c r="K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N26"/>
  <c r="M26"/>
  <c r="L26"/>
  <c r="K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N25"/>
  <c r="M25"/>
  <c r="L25"/>
  <c r="K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N24"/>
  <c r="M24"/>
  <c r="L24"/>
  <c r="K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N23"/>
  <c r="M23"/>
  <c r="L23"/>
  <c r="K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N22"/>
  <c r="M22"/>
  <c r="L22"/>
  <c r="K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N21"/>
  <c r="M21"/>
  <c r="L21"/>
  <c r="K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N19"/>
  <c r="M19"/>
  <c r="L19"/>
  <c r="K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N18"/>
  <c r="M18"/>
  <c r="L18"/>
  <c r="K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N17"/>
  <c r="M17"/>
  <c r="L17"/>
  <c r="K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N15"/>
  <c r="M15"/>
  <c r="L15"/>
  <c r="K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N14"/>
  <c r="M14"/>
  <c r="L14"/>
  <c r="K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N13"/>
  <c r="M13"/>
  <c r="L13"/>
  <c r="K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N12"/>
  <c r="M12"/>
  <c r="L12"/>
  <c r="K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N11"/>
  <c r="M11"/>
  <c r="L11"/>
  <c r="K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N10"/>
  <c r="M10"/>
  <c r="L10"/>
  <c r="K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N9"/>
  <c r="M9"/>
  <c r="L9"/>
  <c r="K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N8"/>
  <c r="M8"/>
  <c r="L8"/>
  <c r="K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N7"/>
  <c r="M7"/>
  <c r="L7"/>
  <c r="K7"/>
  <c r="AO6"/>
  <c r="AN6"/>
  <c r="AM6"/>
  <c r="AL6"/>
  <c r="AK6"/>
  <c r="AJ6"/>
  <c r="AI6"/>
  <c r="AH6"/>
  <c r="AG6"/>
  <c r="AF6"/>
  <c r="AE6"/>
  <c r="AD6"/>
  <c r="AC6"/>
  <c r="AB6"/>
  <c r="AA6"/>
  <c r="Z6"/>
  <c r="Y6"/>
  <c r="X6"/>
  <c r="T6"/>
  <c r="Q6"/>
  <c r="P6"/>
  <c r="O6"/>
  <c r="N6"/>
  <c r="M6"/>
  <c r="L6"/>
  <c r="K6"/>
  <c r="S77" i="30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N37"/>
  <c r="M37"/>
  <c r="L37"/>
  <c r="K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N36"/>
  <c r="M36"/>
  <c r="L36"/>
  <c r="K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N35"/>
  <c r="M35"/>
  <c r="L35"/>
  <c r="K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N34"/>
  <c r="M34"/>
  <c r="L34"/>
  <c r="K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N33"/>
  <c r="M33"/>
  <c r="L33"/>
  <c r="K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N32"/>
  <c r="M32"/>
  <c r="L32"/>
  <c r="K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N31"/>
  <c r="M31"/>
  <c r="L31"/>
  <c r="K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N30"/>
  <c r="M30"/>
  <c r="L30"/>
  <c r="K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N29"/>
  <c r="M29"/>
  <c r="L29"/>
  <c r="K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N28"/>
  <c r="M28"/>
  <c r="L28"/>
  <c r="K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N27"/>
  <c r="M27"/>
  <c r="L27"/>
  <c r="K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N26"/>
  <c r="M26"/>
  <c r="L26"/>
  <c r="K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N25"/>
  <c r="M25"/>
  <c r="L25"/>
  <c r="K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N24"/>
  <c r="M24"/>
  <c r="L24"/>
  <c r="K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N23"/>
  <c r="M23"/>
  <c r="L23"/>
  <c r="K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N22"/>
  <c r="M22"/>
  <c r="L22"/>
  <c r="K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N21"/>
  <c r="M21"/>
  <c r="L21"/>
  <c r="K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N19"/>
  <c r="M19"/>
  <c r="L19"/>
  <c r="K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N18"/>
  <c r="M18"/>
  <c r="L18"/>
  <c r="K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N17"/>
  <c r="M17"/>
  <c r="L17"/>
  <c r="K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N15"/>
  <c r="M15"/>
  <c r="L15"/>
  <c r="K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N14"/>
  <c r="M14"/>
  <c r="L14"/>
  <c r="K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N13"/>
  <c r="M13"/>
  <c r="L13"/>
  <c r="K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N12"/>
  <c r="M12"/>
  <c r="L12"/>
  <c r="K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N11"/>
  <c r="M11"/>
  <c r="L11"/>
  <c r="K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N10"/>
  <c r="M10"/>
  <c r="L10"/>
  <c r="K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N9"/>
  <c r="M9"/>
  <c r="L9"/>
  <c r="K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N8"/>
  <c r="M8"/>
  <c r="L8"/>
  <c r="K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N7"/>
  <c r="M7"/>
  <c r="L7"/>
  <c r="K7"/>
  <c r="AO6"/>
  <c r="AN6"/>
  <c r="AM6"/>
  <c r="AL6"/>
  <c r="AK6"/>
  <c r="AJ6"/>
  <c r="AI6"/>
  <c r="AH6"/>
  <c r="AG6"/>
  <c r="AF6"/>
  <c r="AE6"/>
  <c r="AD6"/>
  <c r="AC6"/>
  <c r="AB6"/>
  <c r="AA6"/>
  <c r="Z6"/>
  <c r="Y6"/>
  <c r="X6"/>
  <c r="T6"/>
  <c r="Q6"/>
  <c r="P6"/>
  <c r="O6"/>
  <c r="N6"/>
  <c r="M6"/>
  <c r="L6"/>
  <c r="K6"/>
  <c r="S77" i="29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N37"/>
  <c r="M37"/>
  <c r="L37"/>
  <c r="K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N36"/>
  <c r="M36"/>
  <c r="L36"/>
  <c r="K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N35"/>
  <c r="M35"/>
  <c r="L35"/>
  <c r="K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N34"/>
  <c r="M34"/>
  <c r="L34"/>
  <c r="K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N33"/>
  <c r="M33"/>
  <c r="L33"/>
  <c r="K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N32"/>
  <c r="M32"/>
  <c r="L32"/>
  <c r="K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N31"/>
  <c r="M31"/>
  <c r="L31"/>
  <c r="K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N30"/>
  <c r="M30"/>
  <c r="L30"/>
  <c r="K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N29"/>
  <c r="M29"/>
  <c r="L29"/>
  <c r="K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N28"/>
  <c r="M28"/>
  <c r="L28"/>
  <c r="K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N27"/>
  <c r="M27"/>
  <c r="L27"/>
  <c r="K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N26"/>
  <c r="M26"/>
  <c r="L26"/>
  <c r="K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N25"/>
  <c r="M25"/>
  <c r="L25"/>
  <c r="K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N24"/>
  <c r="M24"/>
  <c r="L24"/>
  <c r="K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N23"/>
  <c r="M23"/>
  <c r="L23"/>
  <c r="K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N22"/>
  <c r="M22"/>
  <c r="L22"/>
  <c r="K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N21"/>
  <c r="M21"/>
  <c r="L21"/>
  <c r="K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N19"/>
  <c r="M19"/>
  <c r="L19"/>
  <c r="K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N18"/>
  <c r="M18"/>
  <c r="L18"/>
  <c r="K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N17"/>
  <c r="M17"/>
  <c r="L17"/>
  <c r="K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N15"/>
  <c r="M15"/>
  <c r="L15"/>
  <c r="K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N14"/>
  <c r="M14"/>
  <c r="L14"/>
  <c r="K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N13"/>
  <c r="M13"/>
  <c r="L13"/>
  <c r="K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N12"/>
  <c r="M12"/>
  <c r="L12"/>
  <c r="K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N11"/>
  <c r="M11"/>
  <c r="L11"/>
  <c r="K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N10"/>
  <c r="M10"/>
  <c r="L10"/>
  <c r="K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N9"/>
  <c r="M9"/>
  <c r="L9"/>
  <c r="K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N8"/>
  <c r="M8"/>
  <c r="L8"/>
  <c r="K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N7"/>
  <c r="M7"/>
  <c r="L7"/>
  <c r="K7"/>
  <c r="AO6"/>
  <c r="AO38" s="1"/>
  <c r="AN6"/>
  <c r="AM6"/>
  <c r="AM38" s="1"/>
  <c r="AL6"/>
  <c r="AL38" s="1"/>
  <c r="AK6"/>
  <c r="AJ6"/>
  <c r="AJ38" s="1"/>
  <c r="AI6"/>
  <c r="AI38" s="1"/>
  <c r="AH6"/>
  <c r="AH38" s="1"/>
  <c r="AG6"/>
  <c r="AG38" s="1"/>
  <c r="AF6"/>
  <c r="AF38" s="1"/>
  <c r="AE6"/>
  <c r="AE38" s="1"/>
  <c r="AD6"/>
  <c r="AC6"/>
  <c r="AB6"/>
  <c r="AB38" s="1"/>
  <c r="AA6"/>
  <c r="AA38" s="1"/>
  <c r="Z6"/>
  <c r="Z38" s="1"/>
  <c r="Y6"/>
  <c r="Y38" s="1"/>
  <c r="X6"/>
  <c r="T6"/>
  <c r="Q6"/>
  <c r="P6"/>
  <c r="O6"/>
  <c r="N6"/>
  <c r="M6"/>
  <c r="L6"/>
  <c r="K6"/>
  <c r="S77" i="20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N37"/>
  <c r="M37"/>
  <c r="L37"/>
  <c r="K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N36"/>
  <c r="M36"/>
  <c r="L36"/>
  <c r="K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N35"/>
  <c r="M35"/>
  <c r="L35"/>
  <c r="K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N34"/>
  <c r="M34"/>
  <c r="L34"/>
  <c r="K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N33"/>
  <c r="M33"/>
  <c r="L33"/>
  <c r="K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N32"/>
  <c r="M32"/>
  <c r="L32"/>
  <c r="K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N31"/>
  <c r="M31"/>
  <c r="L31"/>
  <c r="K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N30"/>
  <c r="M30"/>
  <c r="L30"/>
  <c r="K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N29"/>
  <c r="M29"/>
  <c r="L29"/>
  <c r="K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N28"/>
  <c r="M28"/>
  <c r="L28"/>
  <c r="K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N27"/>
  <c r="M27"/>
  <c r="L27"/>
  <c r="K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N26"/>
  <c r="M26"/>
  <c r="L26"/>
  <c r="K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N25"/>
  <c r="M25"/>
  <c r="L25"/>
  <c r="K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N24"/>
  <c r="M24"/>
  <c r="L24"/>
  <c r="K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N23"/>
  <c r="M23"/>
  <c r="L23"/>
  <c r="K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N22"/>
  <c r="M22"/>
  <c r="L22"/>
  <c r="K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N21"/>
  <c r="M21"/>
  <c r="L21"/>
  <c r="K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N20"/>
  <c r="M20"/>
  <c r="L20"/>
  <c r="K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N19"/>
  <c r="M19"/>
  <c r="L19"/>
  <c r="K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N18"/>
  <c r="M18"/>
  <c r="L18"/>
  <c r="K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N17"/>
  <c r="M17"/>
  <c r="L17"/>
  <c r="K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N16"/>
  <c r="M16"/>
  <c r="L16"/>
  <c r="K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N15"/>
  <c r="M15"/>
  <c r="L15"/>
  <c r="K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N14"/>
  <c r="M14"/>
  <c r="L14"/>
  <c r="K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N13"/>
  <c r="M13"/>
  <c r="L13"/>
  <c r="K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N12"/>
  <c r="M12"/>
  <c r="L12"/>
  <c r="K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N11"/>
  <c r="M11"/>
  <c r="L11"/>
  <c r="K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N10"/>
  <c r="M10"/>
  <c r="L10"/>
  <c r="K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N9"/>
  <c r="M9"/>
  <c r="L9"/>
  <c r="K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N8"/>
  <c r="M8"/>
  <c r="L8"/>
  <c r="K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N7"/>
  <c r="M7"/>
  <c r="L7"/>
  <c r="K7"/>
  <c r="AO6"/>
  <c r="AO38" s="1"/>
  <c r="AN6"/>
  <c r="AN38" s="1"/>
  <c r="AM6"/>
  <c r="AM38" s="1"/>
  <c r="AL6"/>
  <c r="AL38" s="1"/>
  <c r="AK6"/>
  <c r="AK38" s="1"/>
  <c r="AJ6"/>
  <c r="AJ38" s="1"/>
  <c r="AI6"/>
  <c r="AI38" s="1"/>
  <c r="AH6"/>
  <c r="AH38" s="1"/>
  <c r="AG6"/>
  <c r="AG38" s="1"/>
  <c r="AF6"/>
  <c r="AF38" s="1"/>
  <c r="AE6"/>
  <c r="AE38" s="1"/>
  <c r="AD6"/>
  <c r="AD38" s="1"/>
  <c r="AC6"/>
  <c r="AC38" s="1"/>
  <c r="AB6"/>
  <c r="AB38" s="1"/>
  <c r="AA6"/>
  <c r="Z6"/>
  <c r="Z38" s="1"/>
  <c r="Y6"/>
  <c r="Y38" s="1"/>
  <c r="X6"/>
  <c r="X38" s="1"/>
  <c r="T6"/>
  <c r="Q6"/>
  <c r="P6"/>
  <c r="O6"/>
  <c r="N6"/>
  <c r="M6"/>
  <c r="L6"/>
  <c r="K6"/>
  <c r="S77" i="28"/>
  <c r="R77"/>
  <c r="Q77"/>
  <c r="P77"/>
  <c r="O77"/>
  <c r="N77"/>
  <c r="M77"/>
  <c r="L77"/>
  <c r="K77"/>
  <c r="S76"/>
  <c r="R76"/>
  <c r="Q76"/>
  <c r="P76"/>
  <c r="O76"/>
  <c r="N76"/>
  <c r="M76"/>
  <c r="L76"/>
  <c r="K76"/>
  <c r="S75"/>
  <c r="R75"/>
  <c r="Q75"/>
  <c r="P75"/>
  <c r="O75"/>
  <c r="N75"/>
  <c r="M75"/>
  <c r="L75"/>
  <c r="K75"/>
  <c r="S74"/>
  <c r="R74"/>
  <c r="Q74"/>
  <c r="P74"/>
  <c r="O74"/>
  <c r="N74"/>
  <c r="M74"/>
  <c r="L74"/>
  <c r="K74"/>
  <c r="S73"/>
  <c r="R73"/>
  <c r="Q73"/>
  <c r="P73"/>
  <c r="O73"/>
  <c r="N73"/>
  <c r="M73"/>
  <c r="L73"/>
  <c r="K73"/>
  <c r="S72"/>
  <c r="R72"/>
  <c r="Q72"/>
  <c r="P72"/>
  <c r="O72"/>
  <c r="N72"/>
  <c r="M72"/>
  <c r="L72"/>
  <c r="K72"/>
  <c r="S71"/>
  <c r="R71"/>
  <c r="Q71"/>
  <c r="P71"/>
  <c r="O71"/>
  <c r="N71"/>
  <c r="M71"/>
  <c r="L71"/>
  <c r="K71"/>
  <c r="S70"/>
  <c r="R70"/>
  <c r="Q70"/>
  <c r="P70"/>
  <c r="O70"/>
  <c r="N70"/>
  <c r="M70"/>
  <c r="L70"/>
  <c r="K70"/>
  <c r="S69"/>
  <c r="R69"/>
  <c r="Q69"/>
  <c r="P69"/>
  <c r="O69"/>
  <c r="N69"/>
  <c r="M69"/>
  <c r="L69"/>
  <c r="K69"/>
  <c r="S68"/>
  <c r="R68"/>
  <c r="Q68"/>
  <c r="P68"/>
  <c r="O68"/>
  <c r="N68"/>
  <c r="M68"/>
  <c r="L68"/>
  <c r="K68"/>
  <c r="S67"/>
  <c r="R67"/>
  <c r="Q67"/>
  <c r="P67"/>
  <c r="O67"/>
  <c r="N67"/>
  <c r="M67"/>
  <c r="L67"/>
  <c r="K67"/>
  <c r="S66"/>
  <c r="R66"/>
  <c r="Q66"/>
  <c r="P66"/>
  <c r="O66"/>
  <c r="N66"/>
  <c r="M66"/>
  <c r="L66"/>
  <c r="K66"/>
  <c r="S65"/>
  <c r="R65"/>
  <c r="Q65"/>
  <c r="P65"/>
  <c r="O65"/>
  <c r="N65"/>
  <c r="M65"/>
  <c r="L65"/>
  <c r="K65"/>
  <c r="S64"/>
  <c r="R64"/>
  <c r="Q64"/>
  <c r="P64"/>
  <c r="O64"/>
  <c r="N64"/>
  <c r="M64"/>
  <c r="L64"/>
  <c r="K64"/>
  <c r="S63"/>
  <c r="R63"/>
  <c r="Q63"/>
  <c r="P63"/>
  <c r="O63"/>
  <c r="N63"/>
  <c r="M63"/>
  <c r="L63"/>
  <c r="K63"/>
  <c r="S62"/>
  <c r="R62"/>
  <c r="Q62"/>
  <c r="P62"/>
  <c r="O62"/>
  <c r="N62"/>
  <c r="M62"/>
  <c r="L62"/>
  <c r="K62"/>
  <c r="S61"/>
  <c r="R61"/>
  <c r="Q61"/>
  <c r="P61"/>
  <c r="O61"/>
  <c r="N61"/>
  <c r="M61"/>
  <c r="L61"/>
  <c r="K61"/>
  <c r="S60"/>
  <c r="R60"/>
  <c r="Q60"/>
  <c r="P60"/>
  <c r="O60"/>
  <c r="N60"/>
  <c r="M60"/>
  <c r="L60"/>
  <c r="K60"/>
  <c r="S59"/>
  <c r="R59"/>
  <c r="Q59"/>
  <c r="P59"/>
  <c r="O59"/>
  <c r="N59"/>
  <c r="M59"/>
  <c r="L59"/>
  <c r="K59"/>
  <c r="S58"/>
  <c r="R58"/>
  <c r="Q58"/>
  <c r="P58"/>
  <c r="O58"/>
  <c r="N58"/>
  <c r="M58"/>
  <c r="L58"/>
  <c r="K58"/>
  <c r="S57"/>
  <c r="R57"/>
  <c r="Q57"/>
  <c r="P57"/>
  <c r="O57"/>
  <c r="N57"/>
  <c r="M57"/>
  <c r="L57"/>
  <c r="K57"/>
  <c r="S56"/>
  <c r="R56"/>
  <c r="Q56"/>
  <c r="P56"/>
  <c r="O56"/>
  <c r="N56"/>
  <c r="M56"/>
  <c r="L56"/>
  <c r="K56"/>
  <c r="S55"/>
  <c r="R55"/>
  <c r="Q55"/>
  <c r="P55"/>
  <c r="O55"/>
  <c r="N55"/>
  <c r="M55"/>
  <c r="L55"/>
  <c r="K55"/>
  <c r="S54"/>
  <c r="R54"/>
  <c r="Q54"/>
  <c r="P54"/>
  <c r="O54"/>
  <c r="N54"/>
  <c r="M54"/>
  <c r="L54"/>
  <c r="K54"/>
  <c r="S53"/>
  <c r="R53"/>
  <c r="Q53"/>
  <c r="P53"/>
  <c r="O53"/>
  <c r="N53"/>
  <c r="M53"/>
  <c r="L53"/>
  <c r="K53"/>
  <c r="S52"/>
  <c r="R52"/>
  <c r="Q52"/>
  <c r="P52"/>
  <c r="O52"/>
  <c r="N52"/>
  <c r="M52"/>
  <c r="L52"/>
  <c r="K52"/>
  <c r="S51"/>
  <c r="R51"/>
  <c r="Q51"/>
  <c r="P51"/>
  <c r="O51"/>
  <c r="N51"/>
  <c r="M51"/>
  <c r="L51"/>
  <c r="K51"/>
  <c r="S50"/>
  <c r="R50"/>
  <c r="Q50"/>
  <c r="P50"/>
  <c r="O50"/>
  <c r="N50"/>
  <c r="M50"/>
  <c r="L50"/>
  <c r="K50"/>
  <c r="S49"/>
  <c r="R49"/>
  <c r="Q49"/>
  <c r="P49"/>
  <c r="O49"/>
  <c r="N49"/>
  <c r="M49"/>
  <c r="L49"/>
  <c r="K49"/>
  <c r="S48"/>
  <c r="R48"/>
  <c r="Q48"/>
  <c r="P48"/>
  <c r="O48"/>
  <c r="N48"/>
  <c r="M48"/>
  <c r="L48"/>
  <c r="K48"/>
  <c r="S47"/>
  <c r="R47"/>
  <c r="Q47"/>
  <c r="P47"/>
  <c r="O47"/>
  <c r="N47"/>
  <c r="M47"/>
  <c r="L47"/>
  <c r="K47"/>
  <c r="S46"/>
  <c r="R46"/>
  <c r="Q46"/>
  <c r="P46"/>
  <c r="O46"/>
  <c r="N46"/>
  <c r="M46"/>
  <c r="L46"/>
  <c r="K46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Q37"/>
  <c r="P37"/>
  <c r="O37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T36"/>
  <c r="Q36"/>
  <c r="P36"/>
  <c r="O36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Q35"/>
  <c r="P35"/>
  <c r="O35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Q34"/>
  <c r="P34"/>
  <c r="O34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Q33"/>
  <c r="P33"/>
  <c r="O33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T32"/>
  <c r="Q32"/>
  <c r="P32"/>
  <c r="O32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Q31"/>
  <c r="P31"/>
  <c r="O3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Q30"/>
  <c r="P30"/>
  <c r="O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Q29"/>
  <c r="P29"/>
  <c r="O29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Q28"/>
  <c r="P28"/>
  <c r="O28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Q27"/>
  <c r="P27"/>
  <c r="O27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Q26"/>
  <c r="P26"/>
  <c r="O26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Q25"/>
  <c r="P25"/>
  <c r="O25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Q24"/>
  <c r="P24"/>
  <c r="O24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T23"/>
  <c r="Q23"/>
  <c r="P23"/>
  <c r="O23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Q22"/>
  <c r="P22"/>
  <c r="O22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Q21"/>
  <c r="P21"/>
  <c r="O21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Q20"/>
  <c r="P20"/>
  <c r="O20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Q19"/>
  <c r="P19"/>
  <c r="O19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Q18"/>
  <c r="P18"/>
  <c r="O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Q17"/>
  <c r="P17"/>
  <c r="O17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Q16"/>
  <c r="P16"/>
  <c r="O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Q15"/>
  <c r="P15"/>
  <c r="O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Q14"/>
  <c r="P14"/>
  <c r="O14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Q13"/>
  <c r="P13"/>
  <c r="O13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Q12"/>
  <c r="P12"/>
  <c r="O12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T11"/>
  <c r="Q11"/>
  <c r="P11"/>
  <c r="O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T10"/>
  <c r="Q10"/>
  <c r="P10"/>
  <c r="O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T9"/>
  <c r="Q9"/>
  <c r="P9"/>
  <c r="O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T8"/>
  <c r="Q8"/>
  <c r="P8"/>
  <c r="O8"/>
  <c r="AO7"/>
  <c r="AN7"/>
  <c r="AM7"/>
  <c r="AL7"/>
  <c r="AK7"/>
  <c r="AJ7"/>
  <c r="AI7"/>
  <c r="AH7"/>
  <c r="AG7"/>
  <c r="AF7"/>
  <c r="AE7"/>
  <c r="AD7"/>
  <c r="AC7"/>
  <c r="AB7"/>
  <c r="AA7"/>
  <c r="Z7"/>
  <c r="Y7"/>
  <c r="X7"/>
  <c r="T7"/>
  <c r="Q7"/>
  <c r="P7"/>
  <c r="O7"/>
  <c r="AO6"/>
  <c r="AO38" s="1"/>
  <c r="AN6"/>
  <c r="AM6"/>
  <c r="AM38" s="1"/>
  <c r="AL6"/>
  <c r="AK6"/>
  <c r="AK38" s="1"/>
  <c r="AJ6"/>
  <c r="AJ38" s="1"/>
  <c r="AI6"/>
  <c r="AI38" s="1"/>
  <c r="AH6"/>
  <c r="AG6"/>
  <c r="AG38" s="1"/>
  <c r="AF6"/>
  <c r="AF38" s="1"/>
  <c r="AE6"/>
  <c r="AE38" s="1"/>
  <c r="AD6"/>
  <c r="AC6"/>
  <c r="AC38" s="1"/>
  <c r="AB6"/>
  <c r="AA6"/>
  <c r="AA38" s="1"/>
  <c r="Z6"/>
  <c r="Z38" s="1"/>
  <c r="Y6"/>
  <c r="Y38" s="1"/>
  <c r="X6"/>
  <c r="T6"/>
  <c r="Q6"/>
  <c r="P6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6"/>
  <c r="T77" i="34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0"/>
  <c r="T49"/>
  <c r="T48"/>
  <c r="T47"/>
  <c r="S78"/>
  <c r="R78"/>
  <c r="Q78"/>
  <c r="P78"/>
  <c r="O78"/>
  <c r="N78"/>
  <c r="M78"/>
  <c r="L78"/>
  <c r="K78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4"/>
  <c r="S24" s="1"/>
  <c r="R20"/>
  <c r="S20" s="1"/>
  <c r="AN38"/>
  <c r="AJ38"/>
  <c r="AF38"/>
  <c r="AB38"/>
  <c r="X38"/>
  <c r="T77" i="33"/>
  <c r="T76"/>
  <c r="T75"/>
  <c r="T74"/>
  <c r="T73"/>
  <c r="T72"/>
  <c r="T71"/>
  <c r="T70"/>
  <c r="T69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S78"/>
  <c r="R78"/>
  <c r="Q78"/>
  <c r="P78"/>
  <c r="O78"/>
  <c r="N78"/>
  <c r="M78"/>
  <c r="L78"/>
  <c r="K78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3"/>
  <c r="S23" s="1"/>
  <c r="T77" i="32"/>
  <c r="T76"/>
  <c r="T75"/>
  <c r="T74"/>
  <c r="T73"/>
  <c r="T72"/>
  <c r="T70"/>
  <c r="T68"/>
  <c r="T67"/>
  <c r="T65"/>
  <c r="T64"/>
  <c r="T63"/>
  <c r="T62"/>
  <c r="T61"/>
  <c r="T60"/>
  <c r="T59"/>
  <c r="T58"/>
  <c r="T57"/>
  <c r="T55"/>
  <c r="T53"/>
  <c r="T51"/>
  <c r="T49"/>
  <c r="T47"/>
  <c r="S78"/>
  <c r="R78"/>
  <c r="Q78"/>
  <c r="P78"/>
  <c r="O78"/>
  <c r="N78"/>
  <c r="M78"/>
  <c r="L78"/>
  <c r="K78"/>
  <c r="R37"/>
  <c r="S37" s="1"/>
  <c r="R36"/>
  <c r="S36" s="1"/>
  <c r="R35"/>
  <c r="S35" s="1"/>
  <c r="R34"/>
  <c r="S34" s="1"/>
  <c r="R33"/>
  <c r="S33" s="1"/>
  <c r="R32"/>
  <c r="S32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R6"/>
  <c r="S6" s="1"/>
  <c r="T77" i="31"/>
  <c r="T76"/>
  <c r="T75"/>
  <c r="T74"/>
  <c r="T73"/>
  <c r="T72"/>
  <c r="T71"/>
  <c r="T70"/>
  <c r="T69"/>
  <c r="T68"/>
  <c r="T66"/>
  <c r="T64"/>
  <c r="T62"/>
  <c r="T60"/>
  <c r="S78"/>
  <c r="R78"/>
  <c r="Q78"/>
  <c r="P78"/>
  <c r="O78"/>
  <c r="N78"/>
  <c r="M78"/>
  <c r="L78"/>
  <c r="K78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R6"/>
  <c r="S6" s="1"/>
  <c r="T77" i="30"/>
  <c r="T76"/>
  <c r="T75"/>
  <c r="T74"/>
  <c r="T73"/>
  <c r="T72"/>
  <c r="T71"/>
  <c r="T70"/>
  <c r="T69"/>
  <c r="T68"/>
  <c r="T66"/>
  <c r="T64"/>
  <c r="T62"/>
  <c r="T60"/>
  <c r="T58"/>
  <c r="T56"/>
  <c r="T54"/>
  <c r="T52"/>
  <c r="T50"/>
  <c r="T48"/>
  <c r="S78"/>
  <c r="R78"/>
  <c r="Q78"/>
  <c r="P78"/>
  <c r="O78"/>
  <c r="N78"/>
  <c r="M78"/>
  <c r="L78"/>
  <c r="K78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R6"/>
  <c r="S6" s="1"/>
  <c r="T77" i="29"/>
  <c r="S78"/>
  <c r="T77" i="20"/>
  <c r="T75"/>
  <c r="T73"/>
  <c r="T69"/>
  <c r="T65"/>
  <c r="T61"/>
  <c r="T57"/>
  <c r="T53"/>
  <c r="T49"/>
  <c r="N78"/>
  <c r="AA38"/>
  <c r="AP38" i="32" l="1"/>
  <c r="R7"/>
  <c r="S7" s="1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R78" i="20"/>
  <c r="R27" i="33"/>
  <c r="S27" s="1"/>
  <c r="R25"/>
  <c r="S25" s="1"/>
  <c r="R15"/>
  <c r="S15" s="1"/>
  <c r="R20"/>
  <c r="S20" s="1"/>
  <c r="R24"/>
  <c r="S24" s="1"/>
  <c r="R26"/>
  <c r="S26" s="1"/>
  <c r="R28"/>
  <c r="S28" s="1"/>
  <c r="R22"/>
  <c r="S22" s="1"/>
  <c r="R11"/>
  <c r="S11" s="1"/>
  <c r="R19"/>
  <c r="S19" s="1"/>
  <c r="R21"/>
  <c r="S21" s="1"/>
  <c r="R6"/>
  <c r="S6" s="1"/>
  <c r="R7"/>
  <c r="S7" s="1"/>
  <c r="AP7"/>
  <c r="R8"/>
  <c r="S8" s="1"/>
  <c r="AP8"/>
  <c r="R9"/>
  <c r="S9" s="1"/>
  <c r="AP9"/>
  <c r="R10"/>
  <c r="S10" s="1"/>
  <c r="AP10"/>
  <c r="AP11"/>
  <c r="R12"/>
  <c r="S12" s="1"/>
  <c r="AP12"/>
  <c r="R13"/>
  <c r="S13" s="1"/>
  <c r="AP13"/>
  <c r="R14"/>
  <c r="S14" s="1"/>
  <c r="AP14"/>
  <c r="AP15"/>
  <c r="R16"/>
  <c r="S16" s="1"/>
  <c r="AP16"/>
  <c r="R17"/>
  <c r="S17" s="1"/>
  <c r="AP17"/>
  <c r="R18"/>
  <c r="S18" s="1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6"/>
  <c r="R16" i="34"/>
  <c r="S16" s="1"/>
  <c r="R18"/>
  <c r="S18" s="1"/>
  <c r="R22"/>
  <c r="S22" s="1"/>
  <c r="R25"/>
  <c r="S25" s="1"/>
  <c r="R12"/>
  <c r="S12" s="1"/>
  <c r="R8"/>
  <c r="S8" s="1"/>
  <c r="R7"/>
  <c r="S7" s="1"/>
  <c r="R9"/>
  <c r="S9" s="1"/>
  <c r="R10"/>
  <c r="S10" s="1"/>
  <c r="R13"/>
  <c r="S13" s="1"/>
  <c r="R14"/>
  <c r="S14" s="1"/>
  <c r="R15"/>
  <c r="S15" s="1"/>
  <c r="R17"/>
  <c r="S17" s="1"/>
  <c r="R19"/>
  <c r="S19" s="1"/>
  <c r="R21"/>
  <c r="S21" s="1"/>
  <c r="R23"/>
  <c r="S23" s="1"/>
  <c r="R11"/>
  <c r="S11" s="1"/>
  <c r="AP38"/>
  <c r="R6"/>
  <c r="S6" s="1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D38" i="29"/>
  <c r="AN38"/>
  <c r="T66"/>
  <c r="AK38"/>
  <c r="K78"/>
  <c r="T58"/>
  <c r="T73"/>
  <c r="AC38"/>
  <c r="R25"/>
  <c r="S25" s="1"/>
  <c r="R30"/>
  <c r="S30" s="1"/>
  <c r="R34"/>
  <c r="S34" s="1"/>
  <c r="O78"/>
  <c r="T54"/>
  <c r="T62"/>
  <c r="T70"/>
  <c r="T75"/>
  <c r="R9"/>
  <c r="S9" s="1"/>
  <c r="R28"/>
  <c r="S28" s="1"/>
  <c r="R32"/>
  <c r="S32" s="1"/>
  <c r="R36"/>
  <c r="S36" s="1"/>
  <c r="M78"/>
  <c r="Q78"/>
  <c r="T50"/>
  <c r="R13"/>
  <c r="S13" s="1"/>
  <c r="R17"/>
  <c r="S17" s="1"/>
  <c r="R21"/>
  <c r="S21" s="1"/>
  <c r="R11"/>
  <c r="S11" s="1"/>
  <c r="R15"/>
  <c r="S15" s="1"/>
  <c r="R19"/>
  <c r="S19" s="1"/>
  <c r="R23"/>
  <c r="S23" s="1"/>
  <c r="R27"/>
  <c r="S27" s="1"/>
  <c r="R29"/>
  <c r="S29" s="1"/>
  <c r="R31"/>
  <c r="S31" s="1"/>
  <c r="R33"/>
  <c r="S33" s="1"/>
  <c r="R35"/>
  <c r="S35" s="1"/>
  <c r="R37"/>
  <c r="S37" s="1"/>
  <c r="L78"/>
  <c r="N78"/>
  <c r="P78"/>
  <c r="R78"/>
  <c r="T48"/>
  <c r="T52"/>
  <c r="T56"/>
  <c r="T60"/>
  <c r="T64"/>
  <c r="T68"/>
  <c r="T72"/>
  <c r="T74"/>
  <c r="T76"/>
  <c r="R7"/>
  <c r="S7" s="1"/>
  <c r="R10"/>
  <c r="S10" s="1"/>
  <c r="R12"/>
  <c r="S12" s="1"/>
  <c r="R14"/>
  <c r="S14" s="1"/>
  <c r="R16"/>
  <c r="S16" s="1"/>
  <c r="R18"/>
  <c r="S18" s="1"/>
  <c r="R20"/>
  <c r="S20" s="1"/>
  <c r="R22"/>
  <c r="S22" s="1"/>
  <c r="R24"/>
  <c r="S24" s="1"/>
  <c r="R26"/>
  <c r="S26" s="1"/>
  <c r="AP6"/>
  <c r="AP7"/>
  <c r="AP8"/>
  <c r="AP9"/>
  <c r="AP10"/>
  <c r="AP11"/>
  <c r="AP12"/>
  <c r="AP13"/>
  <c r="AP14"/>
  <c r="AP15"/>
  <c r="AP16"/>
  <c r="AP20"/>
  <c r="X38"/>
  <c r="AP17"/>
  <c r="AP18"/>
  <c r="AP19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R6"/>
  <c r="S6" s="1"/>
  <c r="R8"/>
  <c r="S8" s="1"/>
  <c r="P78" i="20"/>
  <c r="T47"/>
  <c r="T51"/>
  <c r="T55"/>
  <c r="T59"/>
  <c r="T63"/>
  <c r="T67"/>
  <c r="T71"/>
  <c r="M78"/>
  <c r="O78"/>
  <c r="Q78"/>
  <c r="S78"/>
  <c r="T48"/>
  <c r="T50"/>
  <c r="T52"/>
  <c r="T54"/>
  <c r="T56"/>
  <c r="T58"/>
  <c r="T60"/>
  <c r="T62"/>
  <c r="T64"/>
  <c r="T66"/>
  <c r="T68"/>
  <c r="T70"/>
  <c r="T72"/>
  <c r="T74"/>
  <c r="T76"/>
  <c r="AP38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L38" i="28"/>
  <c r="X38"/>
  <c r="AN38"/>
  <c r="AH38"/>
  <c r="AP34"/>
  <c r="AD38"/>
  <c r="AP18"/>
  <c r="AP26"/>
  <c r="AB38"/>
  <c r="AP10"/>
  <c r="AP14"/>
  <c r="AP22"/>
  <c r="AP30"/>
  <c r="AP7"/>
  <c r="AP8"/>
  <c r="AP9"/>
  <c r="AP11"/>
  <c r="AP12"/>
  <c r="AP13"/>
  <c r="AP15"/>
  <c r="AP16"/>
  <c r="AP17"/>
  <c r="AP20"/>
  <c r="AP21"/>
  <c r="AP23"/>
  <c r="AP24"/>
  <c r="AP25"/>
  <c r="AP27"/>
  <c r="AP28"/>
  <c r="AP29"/>
  <c r="AP31"/>
  <c r="AP32"/>
  <c r="AP33"/>
  <c r="AP35"/>
  <c r="AP36"/>
  <c r="AP37"/>
  <c r="AP19"/>
  <c r="AP6"/>
  <c r="T47" i="31"/>
  <c r="T49"/>
  <c r="T51"/>
  <c r="T53"/>
  <c r="T55"/>
  <c r="T57"/>
  <c r="T59"/>
  <c r="T51" i="34"/>
  <c r="T46"/>
  <c r="T68" i="33"/>
  <c r="T46"/>
  <c r="T48" i="32"/>
  <c r="T50"/>
  <c r="T52"/>
  <c r="T54"/>
  <c r="T56"/>
  <c r="T66"/>
  <c r="T69"/>
  <c r="T71"/>
  <c r="R31"/>
  <c r="S31" s="1"/>
  <c r="T46"/>
  <c r="R7" i="28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3"/>
  <c r="S33" s="1"/>
  <c r="T61" i="31"/>
  <c r="T48"/>
  <c r="T50"/>
  <c r="T52"/>
  <c r="T54"/>
  <c r="T56"/>
  <c r="T58"/>
  <c r="T63"/>
  <c r="T65"/>
  <c r="T67"/>
  <c r="T46"/>
  <c r="T47" i="30"/>
  <c r="T49"/>
  <c r="T51"/>
  <c r="T53"/>
  <c r="T55"/>
  <c r="T57"/>
  <c r="T59"/>
  <c r="T61"/>
  <c r="T63"/>
  <c r="T65"/>
  <c r="T67"/>
  <c r="T46"/>
  <c r="T69" i="29"/>
  <c r="T71"/>
  <c r="T47"/>
  <c r="T49"/>
  <c r="T51"/>
  <c r="T53"/>
  <c r="T55"/>
  <c r="T57"/>
  <c r="T59"/>
  <c r="T61"/>
  <c r="T63"/>
  <c r="T65"/>
  <c r="T67"/>
  <c r="T46"/>
  <c r="L78" i="28"/>
  <c r="N78"/>
  <c r="P78"/>
  <c r="R78"/>
  <c r="T65"/>
  <c r="T67"/>
  <c r="T69"/>
  <c r="T71"/>
  <c r="T73"/>
  <c r="T75"/>
  <c r="T77"/>
  <c r="R6"/>
  <c r="S6" s="1"/>
  <c r="K78"/>
  <c r="M78"/>
  <c r="O78"/>
  <c r="Q78"/>
  <c r="S78"/>
  <c r="R34"/>
  <c r="S34" s="1"/>
  <c r="R35"/>
  <c r="S35" s="1"/>
  <c r="R36"/>
  <c r="S36" s="1"/>
  <c r="R37"/>
  <c r="S37" s="1"/>
  <c r="T48"/>
  <c r="T50"/>
  <c r="T52"/>
  <c r="T54"/>
  <c r="T56"/>
  <c r="T58"/>
  <c r="T60"/>
  <c r="T62"/>
  <c r="T64"/>
  <c r="T66"/>
  <c r="T68"/>
  <c r="T72"/>
  <c r="T74"/>
  <c r="T76"/>
  <c r="T47"/>
  <c r="T49"/>
  <c r="T51"/>
  <c r="T53"/>
  <c r="T55"/>
  <c r="T57"/>
  <c r="T59"/>
  <c r="T61"/>
  <c r="T63"/>
  <c r="T70"/>
  <c r="R32"/>
  <c r="S32" s="1"/>
  <c r="T46"/>
  <c r="R6" i="20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K78"/>
  <c r="L78"/>
  <c r="T46"/>
  <c r="T78" i="32" l="1"/>
  <c r="T78" i="33"/>
  <c r="T78" i="34"/>
  <c r="AP38" i="29"/>
  <c r="T78" i="20"/>
  <c r="AP38" i="28"/>
  <c r="T78" i="31"/>
  <c r="T78" i="30"/>
  <c r="T78" i="29"/>
  <c r="T78" i="28"/>
</calcChain>
</file>

<file path=xl/sharedStrings.xml><?xml version="1.0" encoding="utf-8"?>
<sst xmlns="http://schemas.openxmlformats.org/spreadsheetml/2006/main" count="1692" uniqueCount="263">
  <si>
    <t>1η</t>
  </si>
  <si>
    <t>2η</t>
  </si>
  <si>
    <t>3η</t>
  </si>
  <si>
    <t>4η</t>
  </si>
  <si>
    <t>5η</t>
  </si>
  <si>
    <t>6η</t>
  </si>
  <si>
    <t>7η</t>
  </si>
  <si>
    <t xml:space="preserve">2η </t>
  </si>
  <si>
    <t xml:space="preserve">5η </t>
  </si>
  <si>
    <t>Ιαν</t>
  </si>
  <si>
    <t>Σεπ</t>
  </si>
  <si>
    <t>Οκτ</t>
  </si>
  <si>
    <t>Νοε</t>
  </si>
  <si>
    <t>Δεκ</t>
  </si>
  <si>
    <t>Φεβ</t>
  </si>
  <si>
    <t>Μαρ</t>
  </si>
  <si>
    <t>Απρ</t>
  </si>
  <si>
    <t>Μαϊ</t>
  </si>
  <si>
    <t>αποβολή</t>
  </si>
  <si>
    <t>άλλη</t>
  </si>
  <si>
    <t>α/α</t>
  </si>
  <si>
    <t>Μήνας</t>
  </si>
  <si>
    <t>Ημέρα</t>
  </si>
  <si>
    <t>Ώρα</t>
  </si>
  <si>
    <t>Καθηγητής</t>
  </si>
  <si>
    <t>Ιουν</t>
  </si>
  <si>
    <t>Ιουλ</t>
  </si>
  <si>
    <t>Αυγ</t>
  </si>
  <si>
    <t>Ονοματεπώνυμο</t>
  </si>
  <si>
    <t>Μαθητής</t>
  </si>
  <si>
    <t>Πλήθος απουσιών / διδακτική ώρα</t>
  </si>
  <si>
    <t>Πλήθος απουσιών / μήνα</t>
  </si>
  <si>
    <t>Γεν.συν.</t>
  </si>
  <si>
    <t>Συμπλ. 4αδες</t>
  </si>
  <si>
    <t>Αποβολές</t>
  </si>
  <si>
    <t>Πλήθος απουσιών / Εκπαιδευτικό</t>
  </si>
  <si>
    <t>Γεν. συν.</t>
  </si>
  <si>
    <t>ΓΥΜΝΑΣΙΟ ΣΟΡΩΝΗΣ ΡΟΔΟΥ</t>
  </si>
  <si>
    <t>ΤΑΞΗ Α, ΤΜΗΜΑ Α1</t>
  </si>
  <si>
    <t>ΣΧΟΛΙΚΟ ΕΤΟΣ 2009-2010</t>
  </si>
  <si>
    <t>ΠΑΡΑΚΟΛΟΥΘΗΣΗ ΑΠΟΥΣΙΩΝ ΠΟΙΝΟΛΟΓΙΟΥ</t>
  </si>
  <si>
    <t>Καταγραφή κάθε απουσίας που είναι στο ποινολόγιο</t>
  </si>
  <si>
    <t>Τιμωρία με την συμπλ. 4αδας</t>
  </si>
  <si>
    <t>Συν. Απουσ. Καθηγ.</t>
  </si>
  <si>
    <t>ΤΑΞΗ Α, ΤΜΗΜΑ Α2</t>
  </si>
  <si>
    <t>ΤΑΞΗ Γ, ΤΜΗΜΑ Γ1</t>
  </si>
  <si>
    <t>ΤΑΞΗ Γ, ΤΜΗΜΑ Γ2</t>
  </si>
  <si>
    <t>ΤΑΞΗ Γ, ΤΜΗΜΑ Γ3</t>
  </si>
  <si>
    <t>Καθηγητές</t>
  </si>
  <si>
    <t>Μαθητές</t>
  </si>
  <si>
    <t>Μήνες</t>
  </si>
  <si>
    <t>Ημέρες</t>
  </si>
  <si>
    <t>Ώρες διδ.</t>
  </si>
  <si>
    <t>Τιμωρία</t>
  </si>
  <si>
    <t>Γενικό σύνολο/Μήνα</t>
  </si>
  <si>
    <t>Γεωργιάδου</t>
  </si>
  <si>
    <t>Αυγουστή</t>
  </si>
  <si>
    <t>Καρούτσου</t>
  </si>
  <si>
    <t>Μουζά</t>
  </si>
  <si>
    <t>Παυλίδου</t>
  </si>
  <si>
    <t>Πρόβατος</t>
  </si>
  <si>
    <t>Σύρμου</t>
  </si>
  <si>
    <t>Μικρομανώλης</t>
  </si>
  <si>
    <t>Τσιτσιριδάκη</t>
  </si>
  <si>
    <t>Μάκαρη</t>
  </si>
  <si>
    <t>Δημητρακοπούλου</t>
  </si>
  <si>
    <t>Γερμανικής</t>
  </si>
  <si>
    <t>Μαμαρέλης</t>
  </si>
  <si>
    <t>Παπαβασιλείου</t>
  </si>
  <si>
    <t>Τετράδη</t>
  </si>
  <si>
    <t>Λάμψας</t>
  </si>
  <si>
    <t>Πέντσας</t>
  </si>
  <si>
    <t>Ντίνα</t>
  </si>
  <si>
    <t>Μπάκα Νικολέτα</t>
  </si>
  <si>
    <t xml:space="preserve">Μπαλή Τσαμπίκα </t>
  </si>
  <si>
    <t>Μπάτης Κωνσταντίνος</t>
  </si>
  <si>
    <t xml:space="preserve">Νέτζα Σάμοελ </t>
  </si>
  <si>
    <t>Νικολίτση Μαρία</t>
  </si>
  <si>
    <t>Νικολίτση Μέλπω</t>
  </si>
  <si>
    <t>Ντουράνι Γκρέτα</t>
  </si>
  <si>
    <t>Παπάζογλου Νικόλαος</t>
  </si>
  <si>
    <t>Παπαθεοδώρου Αικατερίνη</t>
  </si>
  <si>
    <t>Παπαμανώλης Ηλίας-Σίλας</t>
  </si>
  <si>
    <t>Παπαστεργή Αργυρώ-Ιωάννα</t>
  </si>
  <si>
    <t>Περνάρης Βασίλειος</t>
  </si>
  <si>
    <t xml:space="preserve">Πεταυράκη Καρολίνα-Φανερωμένη </t>
  </si>
  <si>
    <t>Σεντονάς Φώτιος</t>
  </si>
  <si>
    <t>Σκλαβούρης Χρήστος - Μιχαήλ</t>
  </si>
  <si>
    <t>Σκουμπουρδή Ραφαέλλα</t>
  </si>
  <si>
    <t>Σταθάτος Λουκάς-Ανδρέας</t>
  </si>
  <si>
    <t xml:space="preserve">Σταυριανού Σταμάτιος </t>
  </si>
  <si>
    <t>Στεφανάκη Αικατερίνη</t>
  </si>
  <si>
    <t>Συμιακός Γεώργιος</t>
  </si>
  <si>
    <t>Τσαπουρνής Αλέξανδρος</t>
  </si>
  <si>
    <t>Τσούλλου Μαρία-Ραφαέλα</t>
  </si>
  <si>
    <t>Φιόλλας Ιωάννης</t>
  </si>
  <si>
    <t>Χατζηελευθέρη Σεβαστή - Παναγιώτα</t>
  </si>
  <si>
    <t>Χατζησάββα Αικατερίνη</t>
  </si>
  <si>
    <t>Χειμωνέττος Σταμάτης</t>
  </si>
  <si>
    <t>Χρήστου Μιχαήλ</t>
  </si>
  <si>
    <t>Αδελφουλάκου Αικατερίνη</t>
  </si>
  <si>
    <t>Αλαφάκη Δήμητρα</t>
  </si>
  <si>
    <t>Αντωνά Ελευθερία</t>
  </si>
  <si>
    <t>Αρφαράς Νικόλαος</t>
  </si>
  <si>
    <t>Αρχιμανδρίτης Θωμάς</t>
  </si>
  <si>
    <t>Γιορδαμνής Φώτιος-Τσαμπίκος</t>
  </si>
  <si>
    <t>Δημητράς Κωνσταντίνος</t>
  </si>
  <si>
    <t>Διακοβασιλείου Γεώργιος</t>
  </si>
  <si>
    <t>Διακουράκης Εμμανουήλ</t>
  </si>
  <si>
    <t>Έλενας Φίλιππος</t>
  </si>
  <si>
    <t>Ζενέλι Μάριολντ</t>
  </si>
  <si>
    <t>Ινακαβάντζε Σούλικο</t>
  </si>
  <si>
    <t>Καλαμαρά Αλίκη-Ειρήνη</t>
  </si>
  <si>
    <t>Καλαμαρά Στεργούλα-Μαρία</t>
  </si>
  <si>
    <t>Καλούδη Ραφαέλλα</t>
  </si>
  <si>
    <t>Κάμφωνα Παρασκευή-Μαρία</t>
  </si>
  <si>
    <t>Καππίρης Δημήτριος</t>
  </si>
  <si>
    <t>Κατσιδώνη Μαρία</t>
  </si>
  <si>
    <t>Κοτσάνης Σάββας</t>
  </si>
  <si>
    <t>Κουφαλλάκης Αντώνιος</t>
  </si>
  <si>
    <t>Κώστας Μιχαήλ</t>
  </si>
  <si>
    <t>Λάος Κωνσταντίνος-Γεώργιος</t>
  </si>
  <si>
    <t>Λυκουρέση Στυλιανή</t>
  </si>
  <si>
    <t>Μαριέττος Γεώργιος</t>
  </si>
  <si>
    <t>Μαριέττου Μαρία-Αικατερίνη</t>
  </si>
  <si>
    <t>Μάτσου Ελεονόρα</t>
  </si>
  <si>
    <t>ΤΑΞΗ B, ΤΜΗΜΑ B1</t>
  </si>
  <si>
    <t>Αγγελή Ειρήνη</t>
  </si>
  <si>
    <t>Γκράνζαν Μελίνα-Δέσποινα</t>
  </si>
  <si>
    <t>Δαρζέντας Γεώργιος</t>
  </si>
  <si>
    <t>Δημητράς Γεώργιος</t>
  </si>
  <si>
    <t>Διακουράκη Αναστασία</t>
  </si>
  <si>
    <t>Διακουράκη Μαρία</t>
  </si>
  <si>
    <t>Ζαγοριανού Χρυσούλα</t>
  </si>
  <si>
    <t>Ζερβού Ασπασία-Μιχαέλα</t>
  </si>
  <si>
    <t>Ζότα Αλβάρο</t>
  </si>
  <si>
    <t>Ζότα Ενέα-Μιχάλης</t>
  </si>
  <si>
    <t>Καλαμαράς Στέργος-Παναγιώτης</t>
  </si>
  <si>
    <t>Κανατάς Γεώργιος</t>
  </si>
  <si>
    <t>Καντίνος Γεώργιος</t>
  </si>
  <si>
    <t>Καραγιάννη Μαρία-Σκιαδενή</t>
  </si>
  <si>
    <t>Καραμανώλη Ειρήνη</t>
  </si>
  <si>
    <t>Καραμούτας Δημήτριος-Αντώνιος</t>
  </si>
  <si>
    <t>Καρβέλη Ιουλία-Αικατερίνη</t>
  </si>
  <si>
    <t>Καψούλη Ελένη-Άννα</t>
  </si>
  <si>
    <t>Κέντρος Μιχαήλ</t>
  </si>
  <si>
    <t>Κορκίδας Τιμόθεος-Ιωσήφ</t>
  </si>
  <si>
    <t>Κρητικός Κωνσταντίνος</t>
  </si>
  <si>
    <t>Κρητικού Χριστίνα</t>
  </si>
  <si>
    <t>Κυριαζάκος Άγγελος</t>
  </si>
  <si>
    <t>ΤΑΞΗ B, ΤΜΗΜΑ B2</t>
  </si>
  <si>
    <t>Κωνσταντάκης Κωνσταντίνος</t>
  </si>
  <si>
    <t>Λύκου Ελένη</t>
  </si>
  <si>
    <t>Μεμοτσέλα Μικελάνο</t>
  </si>
  <si>
    <t>Μικρομανώλη Στεφανία</t>
  </si>
  <si>
    <t>Μουτσάη Γκλόρια-Αγγελική</t>
  </si>
  <si>
    <t>Μπαϊράμης Θεόφιλος</t>
  </si>
  <si>
    <t>Μπονιάτη Φωτεινή</t>
  </si>
  <si>
    <t>Μπούτσκα Ειρένα</t>
  </si>
  <si>
    <t>Μπούτσκα Μαργαρίτα</t>
  </si>
  <si>
    <t>Νικολίτσης Μιχαήλ-Ραφαήλ</t>
  </si>
  <si>
    <t>Παπαθεοδώρου Ιωάννης</t>
  </si>
  <si>
    <t>Πονήρη Ιωάννα-Μαρία</t>
  </si>
  <si>
    <t>Σαββάκης Μιχαήλ</t>
  </si>
  <si>
    <t>Συμιακού Μαρία</t>
  </si>
  <si>
    <t>Χαβιαράς Στέργος-Μιχαήλ-Άγγελος</t>
  </si>
  <si>
    <t>Χαραλάμπους Παύλος</t>
  </si>
  <si>
    <t>Χατζηγιαννάκη Δέσποινα-Μιχαλίτσα</t>
  </si>
  <si>
    <t>Χατζηγιαννάκη Τσαμπίκα</t>
  </si>
  <si>
    <t>Χατζηκοσμάς Σάββας</t>
  </si>
  <si>
    <t>Χατζηνικολάου Μαρία-Ελπίδα</t>
  </si>
  <si>
    <t>Χατζησάββα Παρασκευή</t>
  </si>
  <si>
    <t>Χατζησάββας Κυριάκος</t>
  </si>
  <si>
    <t>Χατζηφλεβάρης Ιωάννης</t>
  </si>
  <si>
    <t>ΤΑΞΗ B, ΤΜΗΜΑ B3</t>
  </si>
  <si>
    <t>Αγρέλλης Σωτήριος-Παναγιώτης</t>
  </si>
  <si>
    <t>Αλαφάκης Βασίλειος</t>
  </si>
  <si>
    <t>Γιακουμίδη Ευαγγελία-Μιχαλίτσα</t>
  </si>
  <si>
    <t>Γιακουμίδης Νεκτάριος-Γεώργιος</t>
  </si>
  <si>
    <t>Έλενα Τζορτζίνα</t>
  </si>
  <si>
    <t>Ζιάκης Στέργος-Μιχαήλ</t>
  </si>
  <si>
    <t>Καλαμαρά Εμμανουέλα</t>
  </si>
  <si>
    <t>Καλιβούρη Μαρία</t>
  </si>
  <si>
    <t>Κασέρης Σταύρος</t>
  </si>
  <si>
    <t>Κατσούλη Μαρία</t>
  </si>
  <si>
    <t>Κοντού Σαββούλα</t>
  </si>
  <si>
    <t>Μαραγκουδάκης Νικόλαος</t>
  </si>
  <si>
    <t>Μαριέττου Σαβίνα</t>
  </si>
  <si>
    <t>Μπαηρακτάρη Κριστίνα</t>
  </si>
  <si>
    <t>Παπαμανώλης Εμμανουήλ</t>
  </si>
  <si>
    <t>Παπαστεργής Σταύρος</t>
  </si>
  <si>
    <t>Πετρόπουλος Μάριος</t>
  </si>
  <si>
    <t>Αγγουράς Ελευθέριος</t>
  </si>
  <si>
    <t>Αλιμάμ Θεοφανούλα</t>
  </si>
  <si>
    <t>Αναγνώστου Ιωάννης-Πέτρος</t>
  </si>
  <si>
    <t>Ανδρίκου Μανώλης</t>
  </si>
  <si>
    <t>Γεωργαντάς Κωνσταντίνος</t>
  </si>
  <si>
    <t>Γεωργαντάς Νίκων</t>
  </si>
  <si>
    <t>Γιακουμίδη Ευαγγελία</t>
  </si>
  <si>
    <t>Γιορδαμνής Αλέξης</t>
  </si>
  <si>
    <t>Γκιούντιτσε Γεωργία</t>
  </si>
  <si>
    <t>Διακοβασιλείου Στέργος</t>
  </si>
  <si>
    <t>Ζότα Αριόν</t>
  </si>
  <si>
    <t>Ζότα Κωνσταντίνος</t>
  </si>
  <si>
    <t>Θεοδοσίου Νικόλαος</t>
  </si>
  <si>
    <t>Καζούλης Μιχαήλ-Σταύρος</t>
  </si>
  <si>
    <t>Καλαμαρά Κυριακή</t>
  </si>
  <si>
    <t>Καλαμαράς Εμμανουήλ-Πανορμίτης</t>
  </si>
  <si>
    <t>Καλογιάννη Χρυσοβαλάντου-Παρασκευή</t>
  </si>
  <si>
    <t>Καλουδάκη Ελπίδα</t>
  </si>
  <si>
    <t>Καντίνος Θεόδωρος - Νεκτάριος</t>
  </si>
  <si>
    <t>Καπνουλλά Μαρία</t>
  </si>
  <si>
    <t>Καραβόλια Ελπίδα</t>
  </si>
  <si>
    <t>Καραβόλιας Μιχαήλ</t>
  </si>
  <si>
    <t>Καραμάργιος Παρασκευάς-Γεώργιος</t>
  </si>
  <si>
    <t>Κατταβενός Αλέξανδρος-Αγαπητός</t>
  </si>
  <si>
    <t>Κομιζόγλου Αντώνης</t>
  </si>
  <si>
    <t>Κορκίδα Αλεξάνδρα</t>
  </si>
  <si>
    <t>Κορκίδα Κατερίνα</t>
  </si>
  <si>
    <t>Κορκίδα Μισέλ</t>
  </si>
  <si>
    <t>Κοτσάνη Τσαμπίκα</t>
  </si>
  <si>
    <t>Κουφαλλάκης Ιωάννης</t>
  </si>
  <si>
    <t>Κωνσταντάκης Γεώργιος</t>
  </si>
  <si>
    <t>Λαπάκης Χαρίλαος-Σωτήριος</t>
  </si>
  <si>
    <t>Λυκουρέση Αναστασία-Τσαμπίκα</t>
  </si>
  <si>
    <t>Μαγκάνης Αναστάσιος</t>
  </si>
  <si>
    <t>Μανωλάκης Τριαντάφυλλος</t>
  </si>
  <si>
    <t>Μαριέττου Ιωάννα-Αγγελική</t>
  </si>
  <si>
    <t>Μαχμούταϊ Λέντιο</t>
  </si>
  <si>
    <t>Μέμα Ρολάντ</t>
  </si>
  <si>
    <t>Μουτσάη Βαλέρια</t>
  </si>
  <si>
    <t>Μπάκη Δέσποινα</t>
  </si>
  <si>
    <t>Μπάκης Παναγιώτης</t>
  </si>
  <si>
    <t>Μπονιάτης Νικόλαος</t>
  </si>
  <si>
    <t>Νικηταράς Παντελής-Κρίστοφερ</t>
  </si>
  <si>
    <t>Παπάκη Δήμητρα</t>
  </si>
  <si>
    <t>Παρτσακουλάκη Μαρία</t>
  </si>
  <si>
    <t>Πασσάλη Μοσχούλα</t>
  </si>
  <si>
    <t>Μαυρομούστακου Αγγελική-Ραφαέλλα</t>
  </si>
  <si>
    <t>Παπαθεοδώρου Αθανάσιος</t>
  </si>
  <si>
    <t>Πεπέ Τσαμπίκα</t>
  </si>
  <si>
    <t>Σαλιλάρη Ιγγλη-Ηλίας</t>
  </si>
  <si>
    <t>Σιαναβέλης Κωσταντίνος</t>
  </si>
  <si>
    <t>Σκουμπουρδής Δημήτριος</t>
  </si>
  <si>
    <t>Σταυριανού Γεώργιος</t>
  </si>
  <si>
    <t>Σφυρίου Άγγελος</t>
  </si>
  <si>
    <t>Σφυρίου Γεωργία</t>
  </si>
  <si>
    <t>Τζουγανάτος Αντώνιος</t>
  </si>
  <si>
    <t>Τομάζος Σπυρίδωνας</t>
  </si>
  <si>
    <t>Τομάζος Σταύρος</t>
  </si>
  <si>
    <t>Τομάζου Χριστίνα</t>
  </si>
  <si>
    <t>Τσαπουρνής Βασίλειος</t>
  </si>
  <si>
    <t>Φιόλλας Μιχαήλ-Παναγιώτης</t>
  </si>
  <si>
    <t>Χατζηγιαννάκης Αναστάσιος</t>
  </si>
  <si>
    <t>Χατζηδιάκου Ουρανία-Τσαμπίκα</t>
  </si>
  <si>
    <t>Χατζημανώλη Δέσποινα</t>
  </si>
  <si>
    <t>Χατζημανώλη Ραφαέλα</t>
  </si>
  <si>
    <t>Χατζημάρτη Σεβαστή</t>
  </si>
  <si>
    <t>Χατζηφλεβάρη Ελένη</t>
  </si>
  <si>
    <t>Χειμωνέττου Ελευθερία</t>
  </si>
  <si>
    <t>Χρήστου Παναγιώτης</t>
  </si>
  <si>
    <t>Γεν. Σύνολο</t>
  </si>
  <si>
    <t>Γεν.Σύνολο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</si>
</sst>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sz val="10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6" xfId="0" applyBorder="1" applyAlignment="1">
      <alignment horizontal="right" vertical="top"/>
    </xf>
    <xf numFmtId="0" fontId="0" fillId="0" borderId="6" xfId="0" applyBorder="1"/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textRotation="90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textRotation="90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textRotation="90"/>
    </xf>
    <xf numFmtId="0" fontId="1" fillId="4" borderId="6" xfId="0" applyFont="1" applyFill="1" applyBorder="1" applyAlignment="1">
      <alignment textRotation="90"/>
    </xf>
    <xf numFmtId="0" fontId="1" fillId="4" borderId="4" xfId="0" applyFont="1" applyFill="1" applyBorder="1" applyAlignment="1">
      <alignment horizontal="center" vertical="center" textRotation="90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textRotation="9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1" xfId="0" applyFont="1" applyBorder="1"/>
    <xf numFmtId="0" fontId="8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Κανονικό" xfId="0" builtinId="0"/>
  </cellStyles>
  <dxfs count="136"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b/>
        <i/>
        <strike val="0"/>
        <color rgb="FFC00000"/>
      </font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  <dxf>
      <font>
        <strike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  <color rgb="FFC00000"/>
      </font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 val="0"/>
        <i/>
        <color rgb="FFC0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06"/>
  <sheetViews>
    <sheetView showZeros="0" tabSelected="1" zoomScaleNormal="100" workbookViewId="0">
      <selection activeCell="AS4" sqref="AS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28515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5703125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hidden="1" customWidth="1"/>
    <col min="46" max="46" width="33.855468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38</v>
      </c>
      <c r="B2" s="48"/>
      <c r="C2" s="48"/>
      <c r="D2" s="48"/>
      <c r="E2" s="48"/>
      <c r="I2" s="20" t="s">
        <v>38</v>
      </c>
      <c r="V2" s="20" t="s">
        <v>38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261</v>
      </c>
    </row>
    <row r="6" spans="1:55" ht="16.5" thickTop="1" thickBot="1">
      <c r="A6" s="3">
        <v>1</v>
      </c>
      <c r="B6" s="3"/>
      <c r="C6" s="4"/>
      <c r="D6" s="5"/>
      <c r="E6" s="3"/>
      <c r="F6" s="10"/>
      <c r="G6" s="11"/>
      <c r="I6" s="3">
        <v>1</v>
      </c>
      <c r="J6" s="3" t="s">
        <v>100</v>
      </c>
      <c r="K6" s="3">
        <f>COUNTIFS($B$6:$B$305,$J6,$E$6:$E$305,"1η")</f>
        <v>0</v>
      </c>
      <c r="L6" s="3">
        <f>COUNTIFS($B$6:$B$305,$J6,$E$6:$E$305,"2η")</f>
        <v>0</v>
      </c>
      <c r="M6" s="3">
        <f>COUNTIFS($B$6:$B$305,$J6,$E$6:$E$305,"3η")</f>
        <v>0</v>
      </c>
      <c r="N6" s="3">
        <f>COUNTIFS($B$6:$B$305,$J6,$E$6:$E$305,"4η")</f>
        <v>0</v>
      </c>
      <c r="O6" s="3">
        <f t="shared" ref="O6:O37" si="0">COUNTIFS($B$6:$B$305,$J6,$E$6:$E$305,"5η")</f>
        <v>0</v>
      </c>
      <c r="P6" s="3">
        <f t="shared" ref="P6:P37" si="1">COUNTIFS($B$6:$B$305,$J6,$E$6:$E$305,"6η")</f>
        <v>0</v>
      </c>
      <c r="Q6" s="3">
        <f t="shared" ref="Q6:Q37" si="2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3">COUNTIFS($B$6:$B$305,$J6,$G$6:$G$305,"αποβολή")</f>
        <v>0</v>
      </c>
      <c r="U6" s="8"/>
      <c r="V6" s="3">
        <v>1</v>
      </c>
      <c r="W6" s="3" t="s">
        <v>100</v>
      </c>
      <c r="X6" s="3">
        <f t="shared" ref="X6:X37" si="4">COUNTIFS($B$6:$B$305,$W6,$F$6:$F$305,"Γεωργιάδου")</f>
        <v>0</v>
      </c>
      <c r="Y6" s="3">
        <f t="shared" ref="Y6:Y37" si="5">COUNTIFS($B$6:$B$305,$W6,$F$6:$F$305,"Αυγουστή")</f>
        <v>0</v>
      </c>
      <c r="Z6" s="3">
        <f t="shared" ref="Z6:Z37" si="6">COUNTIFS($B$6:$B$305,$W6,$F$6:$F$305,"Καρούτσου")</f>
        <v>0</v>
      </c>
      <c r="AA6" s="3">
        <f t="shared" ref="AA6:AA37" si="7">COUNTIFS($B$6:$B$305,$W6,$F$6:$F$305,"Μουζά")</f>
        <v>0</v>
      </c>
      <c r="AB6" s="3">
        <f t="shared" ref="AB6:AB37" si="8">COUNTIFS($B$6:$B$305,$W6,$F$6:$F$305,"Παυλίδου")</f>
        <v>0</v>
      </c>
      <c r="AC6" s="3">
        <f t="shared" ref="AC6:AC37" si="9">COUNTIFS($B$6:$B$305,$W6,$F$6:$F$305,"Πρόβατος")</f>
        <v>0</v>
      </c>
      <c r="AD6" s="3">
        <f t="shared" ref="AD6:AD37" si="10">COUNTIFS($B$6:$B$305,$W6,$F$6:$F$305,"Σύρμου")</f>
        <v>0</v>
      </c>
      <c r="AE6" s="3">
        <f t="shared" ref="AE6:AE37" si="11">COUNTIFS($B$6:$B$305,$W6,$F$6:$F$305,"Μικρομανώλης")</f>
        <v>0</v>
      </c>
      <c r="AF6" s="3">
        <f t="shared" ref="AF6:AF37" si="12">COUNTIFS($B$6:$B$305,$W6,$F$6:$F$305,"Τσιτσιριδάκη")</f>
        <v>0</v>
      </c>
      <c r="AG6" s="3">
        <f t="shared" ref="AG6:AG37" si="13">COUNTIFS($B$6:$B$305,$W6,$F$6:$F$305,"Μάκαρη")</f>
        <v>0</v>
      </c>
      <c r="AH6" s="3">
        <f t="shared" ref="AH6:AH37" si="14">COUNTIFS($B$6:$B$305,$W6,$F$6:$F$305,"Δημητρακοπούλου")</f>
        <v>0</v>
      </c>
      <c r="AI6" s="3">
        <f t="shared" ref="AI6:AI37" si="15">COUNTIFS($B$6:$B$305,$W6,$F$6:$F$305,"Γερμανικής")</f>
        <v>0</v>
      </c>
      <c r="AJ6" s="3">
        <f t="shared" ref="AJ6:AJ37" si="16">COUNTIFS($B$6:$B$305,$W6,$F$6:$F$305,"Μαμαρέλης")</f>
        <v>0</v>
      </c>
      <c r="AK6" s="3">
        <f t="shared" ref="AK6:AK37" si="17">COUNTIFS($B$6:$B$305,$W6,$F$6:$F$305,"Παπαβασιλείου")</f>
        <v>0</v>
      </c>
      <c r="AL6" s="3">
        <f t="shared" ref="AL6:AL37" si="18">COUNTIFS($B$6:$B$305,$W6,$F$6:$F$305,"Τετράδη")</f>
        <v>0</v>
      </c>
      <c r="AM6" s="3">
        <f t="shared" ref="AM6:AM37" si="19">COUNTIFS($B$6:$B$305,$W6,$F$6:$F$305,"Λάμψας")</f>
        <v>0</v>
      </c>
      <c r="AN6" s="3">
        <f t="shared" ref="AN6:AN37" si="20">COUNTIFS($B$6:$B$305,$W6,$F$6:$F$305,"Πέντσας")</f>
        <v>0</v>
      </c>
      <c r="AO6" s="3">
        <f t="shared" ref="AO6:AO37" si="21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/>
      <c r="C7" s="4"/>
      <c r="D7" s="5"/>
      <c r="E7" s="3"/>
      <c r="F7" s="10"/>
      <c r="G7" s="12"/>
      <c r="I7" s="3">
        <v>2</v>
      </c>
      <c r="J7" s="3" t="s">
        <v>101</v>
      </c>
      <c r="K7" s="3">
        <f t="shared" ref="K7:K37" si="22">COUNTIFS($B$6:$B$305,$J7,$E$6:$E$305,"1η")</f>
        <v>0</v>
      </c>
      <c r="L7" s="3">
        <f t="shared" ref="L7:L37" si="23">COUNTIFS($B$6:$B$305,$J7,$E$6:$E$305,"2η")</f>
        <v>0</v>
      </c>
      <c r="M7" s="3">
        <f t="shared" ref="M7:M37" si="24">COUNTIFS($B$6:$B$305,$J7,$E$6:$E$305,"3η")</f>
        <v>0</v>
      </c>
      <c r="N7" s="3">
        <f t="shared" ref="N7:N37" si="25">COUNTIFS($B$6:$B$305,$J7,$E$6:$E$305,"4η")</f>
        <v>0</v>
      </c>
      <c r="O7" s="3">
        <f t="shared" si="0"/>
        <v>0</v>
      </c>
      <c r="P7" s="3">
        <f t="shared" si="1"/>
        <v>0</v>
      </c>
      <c r="Q7" s="3">
        <f t="shared" si="2"/>
        <v>0</v>
      </c>
      <c r="R7" s="10">
        <f t="shared" ref="R7:R37" si="26">SUM(K7:Q7)</f>
        <v>0</v>
      </c>
      <c r="S7" s="12">
        <f t="shared" ref="S7:S37" si="27">INT(R7/4)</f>
        <v>0</v>
      </c>
      <c r="T7" s="13">
        <f t="shared" si="3"/>
        <v>0</v>
      </c>
      <c r="U7" s="8"/>
      <c r="V7" s="3">
        <v>2</v>
      </c>
      <c r="W7" s="3" t="s">
        <v>101</v>
      </c>
      <c r="X7" s="3">
        <f t="shared" si="4"/>
        <v>0</v>
      </c>
      <c r="Y7" s="3">
        <f t="shared" si="5"/>
        <v>0</v>
      </c>
      <c r="Z7" s="3">
        <f t="shared" si="6"/>
        <v>0</v>
      </c>
      <c r="AA7" s="3">
        <f t="shared" si="7"/>
        <v>0</v>
      </c>
      <c r="AB7" s="3">
        <f t="shared" si="8"/>
        <v>0</v>
      </c>
      <c r="AC7" s="3">
        <f t="shared" si="9"/>
        <v>0</v>
      </c>
      <c r="AD7" s="3">
        <f t="shared" si="10"/>
        <v>0</v>
      </c>
      <c r="AE7" s="3">
        <f t="shared" si="11"/>
        <v>0</v>
      </c>
      <c r="AF7" s="3">
        <f t="shared" si="12"/>
        <v>0</v>
      </c>
      <c r="AG7" s="3">
        <f t="shared" si="13"/>
        <v>0</v>
      </c>
      <c r="AH7" s="3">
        <f t="shared" si="14"/>
        <v>0</v>
      </c>
      <c r="AI7" s="3">
        <f t="shared" si="15"/>
        <v>0</v>
      </c>
      <c r="AJ7" s="3">
        <f t="shared" si="16"/>
        <v>0</v>
      </c>
      <c r="AK7" s="3">
        <f t="shared" si="17"/>
        <v>0</v>
      </c>
      <c r="AL7" s="3">
        <f t="shared" si="18"/>
        <v>0</v>
      </c>
      <c r="AM7" s="3">
        <f t="shared" si="19"/>
        <v>0</v>
      </c>
      <c r="AN7" s="3">
        <f t="shared" si="20"/>
        <v>0</v>
      </c>
      <c r="AO7" s="3">
        <f t="shared" si="21"/>
        <v>0</v>
      </c>
      <c r="AP7" s="3">
        <f t="shared" ref="AP7:AP38" si="28">SUM(X7:AO7)</f>
        <v>0</v>
      </c>
      <c r="AS7" s="3" t="s">
        <v>55</v>
      </c>
      <c r="AT7" s="3" t="s">
        <v>100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/>
      <c r="C8" s="4"/>
      <c r="D8" s="5"/>
      <c r="E8" s="3"/>
      <c r="F8" s="10"/>
      <c r="G8" s="12"/>
      <c r="I8" s="3">
        <v>3</v>
      </c>
      <c r="J8" s="3" t="s">
        <v>102</v>
      </c>
      <c r="K8" s="3">
        <f t="shared" si="22"/>
        <v>0</v>
      </c>
      <c r="L8" s="3">
        <f t="shared" si="23"/>
        <v>0</v>
      </c>
      <c r="M8" s="3">
        <f t="shared" si="24"/>
        <v>0</v>
      </c>
      <c r="N8" s="3">
        <f t="shared" si="25"/>
        <v>0</v>
      </c>
      <c r="O8" s="3">
        <f t="shared" si="0"/>
        <v>0</v>
      </c>
      <c r="P8" s="3">
        <f t="shared" si="1"/>
        <v>0</v>
      </c>
      <c r="Q8" s="3">
        <f t="shared" si="2"/>
        <v>0</v>
      </c>
      <c r="R8" s="10">
        <f t="shared" si="26"/>
        <v>0</v>
      </c>
      <c r="S8" s="12">
        <f t="shared" si="27"/>
        <v>0</v>
      </c>
      <c r="T8" s="13">
        <f t="shared" si="3"/>
        <v>0</v>
      </c>
      <c r="U8" s="8"/>
      <c r="V8" s="3">
        <v>3</v>
      </c>
      <c r="W8" s="3" t="s">
        <v>102</v>
      </c>
      <c r="X8" s="3">
        <f t="shared" si="4"/>
        <v>0</v>
      </c>
      <c r="Y8" s="3">
        <f t="shared" si="5"/>
        <v>0</v>
      </c>
      <c r="Z8" s="3">
        <f t="shared" si="6"/>
        <v>0</v>
      </c>
      <c r="AA8" s="3">
        <f t="shared" si="7"/>
        <v>0</v>
      </c>
      <c r="AB8" s="3">
        <f t="shared" si="8"/>
        <v>0</v>
      </c>
      <c r="AC8" s="3">
        <f t="shared" si="9"/>
        <v>0</v>
      </c>
      <c r="AD8" s="3">
        <f t="shared" si="10"/>
        <v>0</v>
      </c>
      <c r="AE8" s="3">
        <f t="shared" si="11"/>
        <v>0</v>
      </c>
      <c r="AF8" s="3">
        <f t="shared" si="12"/>
        <v>0</v>
      </c>
      <c r="AG8" s="3">
        <f t="shared" si="13"/>
        <v>0</v>
      </c>
      <c r="AH8" s="3">
        <f t="shared" si="14"/>
        <v>0</v>
      </c>
      <c r="AI8" s="3">
        <f t="shared" si="15"/>
        <v>0</v>
      </c>
      <c r="AJ8" s="3">
        <f t="shared" si="16"/>
        <v>0</v>
      </c>
      <c r="AK8" s="3">
        <f t="shared" si="17"/>
        <v>0</v>
      </c>
      <c r="AL8" s="3">
        <f t="shared" si="18"/>
        <v>0</v>
      </c>
      <c r="AM8" s="3">
        <f t="shared" si="19"/>
        <v>0</v>
      </c>
      <c r="AN8" s="3">
        <f t="shared" si="20"/>
        <v>0</v>
      </c>
      <c r="AO8" s="3">
        <f t="shared" si="21"/>
        <v>0</v>
      </c>
      <c r="AP8" s="3">
        <f t="shared" si="28"/>
        <v>0</v>
      </c>
      <c r="AS8" s="3" t="s">
        <v>56</v>
      </c>
      <c r="AT8" s="3" t="s">
        <v>101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/>
      <c r="C9" s="4"/>
      <c r="D9" s="5"/>
      <c r="E9" s="3"/>
      <c r="F9" s="10"/>
      <c r="G9" s="12"/>
      <c r="I9" s="3">
        <v>4</v>
      </c>
      <c r="J9" s="3" t="s">
        <v>103</v>
      </c>
      <c r="K9" s="3">
        <f t="shared" si="22"/>
        <v>0</v>
      </c>
      <c r="L9" s="3">
        <f t="shared" si="23"/>
        <v>0</v>
      </c>
      <c r="M9" s="3">
        <f t="shared" si="24"/>
        <v>0</v>
      </c>
      <c r="N9" s="3">
        <f t="shared" si="25"/>
        <v>0</v>
      </c>
      <c r="O9" s="3">
        <f t="shared" si="0"/>
        <v>0</v>
      </c>
      <c r="P9" s="3">
        <f t="shared" si="1"/>
        <v>0</v>
      </c>
      <c r="Q9" s="3">
        <f t="shared" si="2"/>
        <v>0</v>
      </c>
      <c r="R9" s="10">
        <f t="shared" si="26"/>
        <v>0</v>
      </c>
      <c r="S9" s="12">
        <f t="shared" si="27"/>
        <v>0</v>
      </c>
      <c r="T9" s="13">
        <f t="shared" si="3"/>
        <v>0</v>
      </c>
      <c r="U9" s="8"/>
      <c r="V9" s="3">
        <v>4</v>
      </c>
      <c r="W9" s="3" t="s">
        <v>103</v>
      </c>
      <c r="X9" s="3">
        <f t="shared" si="4"/>
        <v>0</v>
      </c>
      <c r="Y9" s="3">
        <f t="shared" si="5"/>
        <v>0</v>
      </c>
      <c r="Z9" s="3">
        <f t="shared" si="6"/>
        <v>0</v>
      </c>
      <c r="AA9" s="3">
        <f t="shared" si="7"/>
        <v>0</v>
      </c>
      <c r="AB9" s="3">
        <f t="shared" si="8"/>
        <v>0</v>
      </c>
      <c r="AC9" s="3">
        <f t="shared" si="9"/>
        <v>0</v>
      </c>
      <c r="AD9" s="3">
        <f t="shared" si="10"/>
        <v>0</v>
      </c>
      <c r="AE9" s="3">
        <f t="shared" si="11"/>
        <v>0</v>
      </c>
      <c r="AF9" s="3">
        <f t="shared" si="12"/>
        <v>0</v>
      </c>
      <c r="AG9" s="3">
        <f t="shared" si="13"/>
        <v>0</v>
      </c>
      <c r="AH9" s="3">
        <f t="shared" si="14"/>
        <v>0</v>
      </c>
      <c r="AI9" s="3">
        <f t="shared" si="15"/>
        <v>0</v>
      </c>
      <c r="AJ9" s="3">
        <f t="shared" si="16"/>
        <v>0</v>
      </c>
      <c r="AK9" s="3">
        <f t="shared" si="17"/>
        <v>0</v>
      </c>
      <c r="AL9" s="3">
        <f t="shared" si="18"/>
        <v>0</v>
      </c>
      <c r="AM9" s="3">
        <f t="shared" si="19"/>
        <v>0</v>
      </c>
      <c r="AN9" s="3">
        <f t="shared" si="20"/>
        <v>0</v>
      </c>
      <c r="AO9" s="3">
        <f t="shared" si="21"/>
        <v>0</v>
      </c>
      <c r="AP9" s="3">
        <f t="shared" si="28"/>
        <v>0</v>
      </c>
      <c r="AS9" s="3" t="s">
        <v>57</v>
      </c>
      <c r="AT9" s="3" t="s">
        <v>102</v>
      </c>
      <c r="AU9" s="10" t="s">
        <v>15</v>
      </c>
      <c r="AV9" s="3">
        <v>3</v>
      </c>
      <c r="AW9" s="3" t="s">
        <v>2</v>
      </c>
      <c r="AY9" t="b">
        <f t="shared" si="29"/>
        <v>0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/>
      <c r="C10" s="4"/>
      <c r="D10" s="5"/>
      <c r="E10" s="3"/>
      <c r="F10" s="10"/>
      <c r="G10" s="12"/>
      <c r="I10" s="3">
        <v>5</v>
      </c>
      <c r="J10" s="3" t="s">
        <v>104</v>
      </c>
      <c r="K10" s="3">
        <f t="shared" si="22"/>
        <v>0</v>
      </c>
      <c r="L10" s="3">
        <f t="shared" si="23"/>
        <v>0</v>
      </c>
      <c r="M10" s="3">
        <f t="shared" si="24"/>
        <v>0</v>
      </c>
      <c r="N10" s="3">
        <f t="shared" si="25"/>
        <v>0</v>
      </c>
      <c r="O10" s="3">
        <f t="shared" si="0"/>
        <v>0</v>
      </c>
      <c r="P10" s="3">
        <f t="shared" si="1"/>
        <v>0</v>
      </c>
      <c r="Q10" s="3">
        <f t="shared" si="2"/>
        <v>0</v>
      </c>
      <c r="R10" s="10">
        <f t="shared" si="26"/>
        <v>0</v>
      </c>
      <c r="S10" s="12">
        <f t="shared" si="27"/>
        <v>0</v>
      </c>
      <c r="T10" s="13">
        <f t="shared" si="3"/>
        <v>0</v>
      </c>
      <c r="U10" s="8"/>
      <c r="V10" s="3">
        <v>5</v>
      </c>
      <c r="W10" s="3" t="s">
        <v>104</v>
      </c>
      <c r="X10" s="3">
        <f t="shared" si="4"/>
        <v>0</v>
      </c>
      <c r="Y10" s="3">
        <f t="shared" si="5"/>
        <v>0</v>
      </c>
      <c r="Z10" s="3">
        <f t="shared" si="6"/>
        <v>0</v>
      </c>
      <c r="AA10" s="3">
        <f t="shared" si="7"/>
        <v>0</v>
      </c>
      <c r="AB10" s="3">
        <f t="shared" si="8"/>
        <v>0</v>
      </c>
      <c r="AC10" s="3">
        <f t="shared" si="9"/>
        <v>0</v>
      </c>
      <c r="AD10" s="3">
        <f t="shared" si="10"/>
        <v>0</v>
      </c>
      <c r="AE10" s="3">
        <f t="shared" si="11"/>
        <v>0</v>
      </c>
      <c r="AF10" s="3">
        <f t="shared" si="12"/>
        <v>0</v>
      </c>
      <c r="AG10" s="3">
        <f t="shared" si="13"/>
        <v>0</v>
      </c>
      <c r="AH10" s="3">
        <f t="shared" si="14"/>
        <v>0</v>
      </c>
      <c r="AI10" s="3">
        <f t="shared" si="15"/>
        <v>0</v>
      </c>
      <c r="AJ10" s="3">
        <f t="shared" si="16"/>
        <v>0</v>
      </c>
      <c r="AK10" s="3">
        <f t="shared" si="17"/>
        <v>0</v>
      </c>
      <c r="AL10" s="3">
        <f t="shared" si="18"/>
        <v>0</v>
      </c>
      <c r="AM10" s="3">
        <f t="shared" si="19"/>
        <v>0</v>
      </c>
      <c r="AN10" s="3">
        <f t="shared" si="20"/>
        <v>0</v>
      </c>
      <c r="AO10" s="3">
        <f t="shared" si="21"/>
        <v>0</v>
      </c>
      <c r="AP10" s="3">
        <f t="shared" si="28"/>
        <v>0</v>
      </c>
      <c r="AS10" s="3" t="s">
        <v>58</v>
      </c>
      <c r="AT10" s="3" t="s">
        <v>103</v>
      </c>
      <c r="AU10" s="10" t="s">
        <v>16</v>
      </c>
      <c r="AV10" s="3">
        <v>4</v>
      </c>
      <c r="AW10" s="3" t="s">
        <v>3</v>
      </c>
      <c r="AY10" t="b">
        <f t="shared" si="29"/>
        <v>0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/>
      <c r="C11" s="4"/>
      <c r="D11" s="5"/>
      <c r="E11" s="3"/>
      <c r="F11" s="10"/>
      <c r="G11" s="12"/>
      <c r="I11" s="3">
        <v>6</v>
      </c>
      <c r="J11" s="3" t="s">
        <v>105</v>
      </c>
      <c r="K11" s="3">
        <f t="shared" si="22"/>
        <v>0</v>
      </c>
      <c r="L11" s="3">
        <f t="shared" si="23"/>
        <v>0</v>
      </c>
      <c r="M11" s="3">
        <f t="shared" si="24"/>
        <v>0</v>
      </c>
      <c r="N11" s="3">
        <f t="shared" si="25"/>
        <v>0</v>
      </c>
      <c r="O11" s="3">
        <f t="shared" si="0"/>
        <v>0</v>
      </c>
      <c r="P11" s="3">
        <f t="shared" si="1"/>
        <v>0</v>
      </c>
      <c r="Q11" s="3">
        <f t="shared" si="2"/>
        <v>0</v>
      </c>
      <c r="R11" s="10">
        <f t="shared" si="26"/>
        <v>0</v>
      </c>
      <c r="S11" s="12">
        <f t="shared" si="27"/>
        <v>0</v>
      </c>
      <c r="T11" s="13">
        <f t="shared" si="3"/>
        <v>0</v>
      </c>
      <c r="U11" s="8"/>
      <c r="V11" s="3">
        <v>6</v>
      </c>
      <c r="W11" s="3" t="s">
        <v>105</v>
      </c>
      <c r="X11" s="3">
        <f t="shared" si="4"/>
        <v>0</v>
      </c>
      <c r="Y11" s="3">
        <f t="shared" si="5"/>
        <v>0</v>
      </c>
      <c r="Z11" s="3">
        <f t="shared" si="6"/>
        <v>0</v>
      </c>
      <c r="AA11" s="3">
        <f t="shared" si="7"/>
        <v>0</v>
      </c>
      <c r="AB11" s="3">
        <f t="shared" si="8"/>
        <v>0</v>
      </c>
      <c r="AC11" s="3">
        <f t="shared" si="9"/>
        <v>0</v>
      </c>
      <c r="AD11" s="3">
        <f t="shared" si="10"/>
        <v>0</v>
      </c>
      <c r="AE11" s="3">
        <f t="shared" si="11"/>
        <v>0</v>
      </c>
      <c r="AF11" s="3">
        <f t="shared" si="12"/>
        <v>0</v>
      </c>
      <c r="AG11" s="3">
        <f t="shared" si="13"/>
        <v>0</v>
      </c>
      <c r="AH11" s="3">
        <f t="shared" si="14"/>
        <v>0</v>
      </c>
      <c r="AI11" s="3">
        <f t="shared" si="15"/>
        <v>0</v>
      </c>
      <c r="AJ11" s="3">
        <f t="shared" si="16"/>
        <v>0</v>
      </c>
      <c r="AK11" s="3">
        <f t="shared" si="17"/>
        <v>0</v>
      </c>
      <c r="AL11" s="3">
        <f t="shared" si="18"/>
        <v>0</v>
      </c>
      <c r="AM11" s="3">
        <f t="shared" si="19"/>
        <v>0</v>
      </c>
      <c r="AN11" s="3">
        <f t="shared" si="20"/>
        <v>0</v>
      </c>
      <c r="AO11" s="3">
        <f t="shared" si="21"/>
        <v>0</v>
      </c>
      <c r="AP11" s="3">
        <f t="shared" si="28"/>
        <v>0</v>
      </c>
      <c r="AS11" s="3" t="s">
        <v>59</v>
      </c>
      <c r="AT11" s="3" t="s">
        <v>104</v>
      </c>
      <c r="AU11" s="10" t="s">
        <v>17</v>
      </c>
      <c r="AV11" s="3">
        <v>5</v>
      </c>
      <c r="AW11" s="3" t="s">
        <v>4</v>
      </c>
      <c r="AY11" t="b">
        <f t="shared" si="29"/>
        <v>0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/>
      <c r="C12" s="4"/>
      <c r="D12" s="5"/>
      <c r="E12" s="3"/>
      <c r="F12" s="10"/>
      <c r="G12" s="12"/>
      <c r="I12" s="3">
        <v>7</v>
      </c>
      <c r="J12" s="3" t="s">
        <v>106</v>
      </c>
      <c r="K12" s="3">
        <f t="shared" si="22"/>
        <v>0</v>
      </c>
      <c r="L12" s="3">
        <f t="shared" si="23"/>
        <v>0</v>
      </c>
      <c r="M12" s="3">
        <f t="shared" si="24"/>
        <v>0</v>
      </c>
      <c r="N12" s="3">
        <f t="shared" si="25"/>
        <v>0</v>
      </c>
      <c r="O12" s="3">
        <f t="shared" si="0"/>
        <v>0</v>
      </c>
      <c r="P12" s="3">
        <f t="shared" si="1"/>
        <v>0</v>
      </c>
      <c r="Q12" s="3">
        <f t="shared" si="2"/>
        <v>0</v>
      </c>
      <c r="R12" s="10">
        <f t="shared" si="26"/>
        <v>0</v>
      </c>
      <c r="S12" s="12">
        <f t="shared" si="27"/>
        <v>0</v>
      </c>
      <c r="T12" s="13">
        <f t="shared" si="3"/>
        <v>0</v>
      </c>
      <c r="U12" s="8"/>
      <c r="V12" s="3">
        <v>7</v>
      </c>
      <c r="W12" s="3" t="s">
        <v>106</v>
      </c>
      <c r="X12" s="3">
        <f t="shared" si="4"/>
        <v>0</v>
      </c>
      <c r="Y12" s="3">
        <f t="shared" si="5"/>
        <v>0</v>
      </c>
      <c r="Z12" s="3">
        <f t="shared" si="6"/>
        <v>0</v>
      </c>
      <c r="AA12" s="3">
        <f t="shared" si="7"/>
        <v>0</v>
      </c>
      <c r="AB12" s="3">
        <f t="shared" si="8"/>
        <v>0</v>
      </c>
      <c r="AC12" s="3">
        <f t="shared" si="9"/>
        <v>0</v>
      </c>
      <c r="AD12" s="3">
        <f t="shared" si="10"/>
        <v>0</v>
      </c>
      <c r="AE12" s="3">
        <f t="shared" si="11"/>
        <v>0</v>
      </c>
      <c r="AF12" s="3">
        <f t="shared" si="12"/>
        <v>0</v>
      </c>
      <c r="AG12" s="3">
        <f t="shared" si="13"/>
        <v>0</v>
      </c>
      <c r="AH12" s="3">
        <f t="shared" si="14"/>
        <v>0</v>
      </c>
      <c r="AI12" s="3">
        <f t="shared" si="15"/>
        <v>0</v>
      </c>
      <c r="AJ12" s="3">
        <f t="shared" si="16"/>
        <v>0</v>
      </c>
      <c r="AK12" s="3">
        <f t="shared" si="17"/>
        <v>0</v>
      </c>
      <c r="AL12" s="3">
        <f t="shared" si="18"/>
        <v>0</v>
      </c>
      <c r="AM12" s="3">
        <f t="shared" si="19"/>
        <v>0</v>
      </c>
      <c r="AN12" s="3">
        <f t="shared" si="20"/>
        <v>0</v>
      </c>
      <c r="AO12" s="3">
        <f t="shared" si="21"/>
        <v>0</v>
      </c>
      <c r="AP12" s="3">
        <f t="shared" si="28"/>
        <v>0</v>
      </c>
      <c r="AS12" s="3" t="s">
        <v>60</v>
      </c>
      <c r="AT12" s="3" t="s">
        <v>105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/>
      <c r="C13" s="4"/>
      <c r="D13" s="5"/>
      <c r="E13" s="3"/>
      <c r="F13" s="10"/>
      <c r="G13" s="12"/>
      <c r="I13" s="3">
        <v>8</v>
      </c>
      <c r="J13" s="3" t="s">
        <v>107</v>
      </c>
      <c r="K13" s="3">
        <f t="shared" si="22"/>
        <v>0</v>
      </c>
      <c r="L13" s="3">
        <f t="shared" si="23"/>
        <v>0</v>
      </c>
      <c r="M13" s="3">
        <f t="shared" si="24"/>
        <v>0</v>
      </c>
      <c r="N13" s="3">
        <f t="shared" si="25"/>
        <v>0</v>
      </c>
      <c r="O13" s="3">
        <f t="shared" si="0"/>
        <v>0</v>
      </c>
      <c r="P13" s="3">
        <f t="shared" si="1"/>
        <v>0</v>
      </c>
      <c r="Q13" s="3">
        <f t="shared" si="2"/>
        <v>0</v>
      </c>
      <c r="R13" s="10">
        <f t="shared" si="26"/>
        <v>0</v>
      </c>
      <c r="S13" s="12">
        <f t="shared" si="27"/>
        <v>0</v>
      </c>
      <c r="T13" s="13">
        <f t="shared" si="3"/>
        <v>0</v>
      </c>
      <c r="U13" s="8"/>
      <c r="V13" s="3">
        <v>8</v>
      </c>
      <c r="W13" s="3" t="s">
        <v>107</v>
      </c>
      <c r="X13" s="3">
        <f t="shared" si="4"/>
        <v>0</v>
      </c>
      <c r="Y13" s="3">
        <f t="shared" si="5"/>
        <v>0</v>
      </c>
      <c r="Z13" s="3">
        <f t="shared" si="6"/>
        <v>0</v>
      </c>
      <c r="AA13" s="3">
        <f t="shared" si="7"/>
        <v>0</v>
      </c>
      <c r="AB13" s="3">
        <f t="shared" si="8"/>
        <v>0</v>
      </c>
      <c r="AC13" s="3">
        <f t="shared" si="9"/>
        <v>0</v>
      </c>
      <c r="AD13" s="3">
        <f t="shared" si="10"/>
        <v>0</v>
      </c>
      <c r="AE13" s="3">
        <f t="shared" si="11"/>
        <v>0</v>
      </c>
      <c r="AF13" s="3">
        <f t="shared" si="12"/>
        <v>0</v>
      </c>
      <c r="AG13" s="3">
        <f t="shared" si="13"/>
        <v>0</v>
      </c>
      <c r="AH13" s="3">
        <f t="shared" si="14"/>
        <v>0</v>
      </c>
      <c r="AI13" s="3">
        <f t="shared" si="15"/>
        <v>0</v>
      </c>
      <c r="AJ13" s="3">
        <f t="shared" si="16"/>
        <v>0</v>
      </c>
      <c r="AK13" s="3">
        <f t="shared" si="17"/>
        <v>0</v>
      </c>
      <c r="AL13" s="3">
        <f t="shared" si="18"/>
        <v>0</v>
      </c>
      <c r="AM13" s="3">
        <f t="shared" si="19"/>
        <v>0</v>
      </c>
      <c r="AN13" s="3">
        <f t="shared" si="20"/>
        <v>0</v>
      </c>
      <c r="AO13" s="3">
        <f t="shared" si="21"/>
        <v>0</v>
      </c>
      <c r="AP13" s="3">
        <f t="shared" si="28"/>
        <v>0</v>
      </c>
      <c r="AS13" s="3" t="s">
        <v>61</v>
      </c>
      <c r="AT13" s="3" t="s">
        <v>106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/>
      <c r="C14" s="4"/>
      <c r="D14" s="5"/>
      <c r="E14" s="3"/>
      <c r="F14" s="10"/>
      <c r="G14" s="12"/>
      <c r="I14" s="3">
        <v>9</v>
      </c>
      <c r="J14" s="3" t="s">
        <v>108</v>
      </c>
      <c r="K14" s="3">
        <f t="shared" si="22"/>
        <v>0</v>
      </c>
      <c r="L14" s="3">
        <f t="shared" si="23"/>
        <v>0</v>
      </c>
      <c r="M14" s="3">
        <f t="shared" si="24"/>
        <v>0</v>
      </c>
      <c r="N14" s="3">
        <f t="shared" si="25"/>
        <v>0</v>
      </c>
      <c r="O14" s="3">
        <f t="shared" si="0"/>
        <v>0</v>
      </c>
      <c r="P14" s="3">
        <f t="shared" si="1"/>
        <v>0</v>
      </c>
      <c r="Q14" s="3">
        <f t="shared" si="2"/>
        <v>0</v>
      </c>
      <c r="R14" s="10">
        <f t="shared" si="26"/>
        <v>0</v>
      </c>
      <c r="S14" s="12">
        <f t="shared" si="27"/>
        <v>0</v>
      </c>
      <c r="T14" s="13">
        <f t="shared" si="3"/>
        <v>0</v>
      </c>
      <c r="U14" s="8"/>
      <c r="V14" s="3">
        <v>9</v>
      </c>
      <c r="W14" s="3" t="s">
        <v>108</v>
      </c>
      <c r="X14" s="3">
        <f t="shared" si="4"/>
        <v>0</v>
      </c>
      <c r="Y14" s="3">
        <f t="shared" si="5"/>
        <v>0</v>
      </c>
      <c r="Z14" s="3">
        <f t="shared" si="6"/>
        <v>0</v>
      </c>
      <c r="AA14" s="3">
        <f t="shared" si="7"/>
        <v>0</v>
      </c>
      <c r="AB14" s="3">
        <f t="shared" si="8"/>
        <v>0</v>
      </c>
      <c r="AC14" s="3">
        <f t="shared" si="9"/>
        <v>0</v>
      </c>
      <c r="AD14" s="3">
        <f t="shared" si="10"/>
        <v>0</v>
      </c>
      <c r="AE14" s="3">
        <f t="shared" si="11"/>
        <v>0</v>
      </c>
      <c r="AF14" s="3">
        <f t="shared" si="12"/>
        <v>0</v>
      </c>
      <c r="AG14" s="3">
        <f t="shared" si="13"/>
        <v>0</v>
      </c>
      <c r="AH14" s="3">
        <f t="shared" si="14"/>
        <v>0</v>
      </c>
      <c r="AI14" s="3">
        <f t="shared" si="15"/>
        <v>0</v>
      </c>
      <c r="AJ14" s="3">
        <f t="shared" si="16"/>
        <v>0</v>
      </c>
      <c r="AK14" s="3">
        <f t="shared" si="17"/>
        <v>0</v>
      </c>
      <c r="AL14" s="3">
        <f t="shared" si="18"/>
        <v>0</v>
      </c>
      <c r="AM14" s="3">
        <f t="shared" si="19"/>
        <v>0</v>
      </c>
      <c r="AN14" s="3">
        <f t="shared" si="20"/>
        <v>0</v>
      </c>
      <c r="AO14" s="3">
        <f t="shared" si="21"/>
        <v>0</v>
      </c>
      <c r="AP14" s="3">
        <f t="shared" si="28"/>
        <v>0</v>
      </c>
      <c r="AS14" s="3" t="s">
        <v>62</v>
      </c>
      <c r="AT14" s="3" t="s">
        <v>107</v>
      </c>
      <c r="AU14" s="10" t="s">
        <v>27</v>
      </c>
      <c r="AV14" s="3">
        <v>8</v>
      </c>
      <c r="AY14" t="b">
        <f t="shared" si="29"/>
        <v>0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3" t="s">
        <v>109</v>
      </c>
      <c r="K15" s="3">
        <f t="shared" si="22"/>
        <v>0</v>
      </c>
      <c r="L15" s="3">
        <f t="shared" si="23"/>
        <v>0</v>
      </c>
      <c r="M15" s="3">
        <f t="shared" si="24"/>
        <v>0</v>
      </c>
      <c r="N15" s="3">
        <f t="shared" si="25"/>
        <v>0</v>
      </c>
      <c r="O15" s="3">
        <f t="shared" si="0"/>
        <v>0</v>
      </c>
      <c r="P15" s="3">
        <f t="shared" si="1"/>
        <v>0</v>
      </c>
      <c r="Q15" s="3">
        <f t="shared" si="2"/>
        <v>0</v>
      </c>
      <c r="R15" s="10">
        <f t="shared" si="26"/>
        <v>0</v>
      </c>
      <c r="S15" s="12">
        <f t="shared" si="27"/>
        <v>0</v>
      </c>
      <c r="T15" s="13">
        <f t="shared" si="3"/>
        <v>0</v>
      </c>
      <c r="U15" s="8"/>
      <c r="V15" s="3">
        <v>10</v>
      </c>
      <c r="W15" s="3" t="s">
        <v>109</v>
      </c>
      <c r="X15" s="3">
        <f t="shared" si="4"/>
        <v>0</v>
      </c>
      <c r="Y15" s="3">
        <f t="shared" si="5"/>
        <v>0</v>
      </c>
      <c r="Z15" s="3">
        <f t="shared" si="6"/>
        <v>0</v>
      </c>
      <c r="AA15" s="3">
        <f t="shared" si="7"/>
        <v>0</v>
      </c>
      <c r="AB15" s="3">
        <f t="shared" si="8"/>
        <v>0</v>
      </c>
      <c r="AC15" s="3">
        <f t="shared" si="9"/>
        <v>0</v>
      </c>
      <c r="AD15" s="3">
        <f t="shared" si="10"/>
        <v>0</v>
      </c>
      <c r="AE15" s="3">
        <f t="shared" si="11"/>
        <v>0</v>
      </c>
      <c r="AF15" s="3">
        <f t="shared" si="12"/>
        <v>0</v>
      </c>
      <c r="AG15" s="3">
        <f t="shared" si="13"/>
        <v>0</v>
      </c>
      <c r="AH15" s="3">
        <f t="shared" si="14"/>
        <v>0</v>
      </c>
      <c r="AI15" s="3">
        <f t="shared" si="15"/>
        <v>0</v>
      </c>
      <c r="AJ15" s="3">
        <f t="shared" si="16"/>
        <v>0</v>
      </c>
      <c r="AK15" s="3">
        <f t="shared" si="17"/>
        <v>0</v>
      </c>
      <c r="AL15" s="3">
        <f t="shared" si="18"/>
        <v>0</v>
      </c>
      <c r="AM15" s="3">
        <f t="shared" si="19"/>
        <v>0</v>
      </c>
      <c r="AN15" s="3">
        <f t="shared" si="20"/>
        <v>0</v>
      </c>
      <c r="AO15" s="3">
        <f t="shared" si="21"/>
        <v>0</v>
      </c>
      <c r="AP15" s="3">
        <f t="shared" si="28"/>
        <v>0</v>
      </c>
      <c r="AS15" s="3" t="s">
        <v>63</v>
      </c>
      <c r="AT15" s="3" t="s">
        <v>108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3" t="s">
        <v>110</v>
      </c>
      <c r="K16" s="3">
        <f t="shared" si="22"/>
        <v>0</v>
      </c>
      <c r="L16" s="3">
        <f t="shared" si="23"/>
        <v>0</v>
      </c>
      <c r="M16" s="3">
        <f t="shared" si="24"/>
        <v>0</v>
      </c>
      <c r="N16" s="3">
        <f t="shared" si="25"/>
        <v>0</v>
      </c>
      <c r="O16" s="3">
        <f t="shared" si="0"/>
        <v>0</v>
      </c>
      <c r="P16" s="3">
        <f t="shared" si="1"/>
        <v>0</v>
      </c>
      <c r="Q16" s="3">
        <f t="shared" si="2"/>
        <v>0</v>
      </c>
      <c r="R16" s="10">
        <f t="shared" si="26"/>
        <v>0</v>
      </c>
      <c r="S16" s="12">
        <f t="shared" si="27"/>
        <v>0</v>
      </c>
      <c r="T16" s="13">
        <f t="shared" si="3"/>
        <v>0</v>
      </c>
      <c r="U16" s="8"/>
      <c r="V16" s="3">
        <v>11</v>
      </c>
      <c r="W16" s="3" t="s">
        <v>110</v>
      </c>
      <c r="X16" s="3">
        <f t="shared" si="4"/>
        <v>0</v>
      </c>
      <c r="Y16" s="3">
        <f t="shared" si="5"/>
        <v>0</v>
      </c>
      <c r="Z16" s="3">
        <f t="shared" si="6"/>
        <v>0</v>
      </c>
      <c r="AA16" s="3">
        <f t="shared" si="7"/>
        <v>0</v>
      </c>
      <c r="AB16" s="3">
        <f t="shared" si="8"/>
        <v>0</v>
      </c>
      <c r="AC16" s="3">
        <f t="shared" si="9"/>
        <v>0</v>
      </c>
      <c r="AD16" s="3">
        <f t="shared" si="10"/>
        <v>0</v>
      </c>
      <c r="AE16" s="3">
        <f t="shared" si="11"/>
        <v>0</v>
      </c>
      <c r="AF16" s="3">
        <f t="shared" si="12"/>
        <v>0</v>
      </c>
      <c r="AG16" s="3">
        <f t="shared" si="13"/>
        <v>0</v>
      </c>
      <c r="AH16" s="3">
        <f t="shared" si="14"/>
        <v>0</v>
      </c>
      <c r="AI16" s="3">
        <f t="shared" si="15"/>
        <v>0</v>
      </c>
      <c r="AJ16" s="3">
        <f t="shared" si="16"/>
        <v>0</v>
      </c>
      <c r="AK16" s="3">
        <f t="shared" si="17"/>
        <v>0</v>
      </c>
      <c r="AL16" s="3">
        <f t="shared" si="18"/>
        <v>0</v>
      </c>
      <c r="AM16" s="3">
        <f t="shared" si="19"/>
        <v>0</v>
      </c>
      <c r="AN16" s="3">
        <f t="shared" si="20"/>
        <v>0</v>
      </c>
      <c r="AO16" s="3">
        <f t="shared" si="21"/>
        <v>0</v>
      </c>
      <c r="AP16" s="3">
        <f t="shared" si="28"/>
        <v>0</v>
      </c>
      <c r="AS16" s="3" t="s">
        <v>64</v>
      </c>
      <c r="AT16" s="3" t="s">
        <v>109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3" t="s">
        <v>111</v>
      </c>
      <c r="K17" s="3">
        <f t="shared" si="22"/>
        <v>0</v>
      </c>
      <c r="L17" s="3">
        <f t="shared" si="23"/>
        <v>0</v>
      </c>
      <c r="M17" s="3">
        <f t="shared" si="24"/>
        <v>0</v>
      </c>
      <c r="N17" s="3">
        <f t="shared" si="25"/>
        <v>0</v>
      </c>
      <c r="O17" s="3">
        <f t="shared" si="0"/>
        <v>0</v>
      </c>
      <c r="P17" s="3">
        <f t="shared" si="1"/>
        <v>0</v>
      </c>
      <c r="Q17" s="3">
        <f t="shared" si="2"/>
        <v>0</v>
      </c>
      <c r="R17" s="10">
        <f t="shared" si="26"/>
        <v>0</v>
      </c>
      <c r="S17" s="12">
        <f t="shared" si="27"/>
        <v>0</v>
      </c>
      <c r="T17" s="13">
        <f t="shared" si="3"/>
        <v>0</v>
      </c>
      <c r="U17" s="8"/>
      <c r="V17" s="3">
        <v>12</v>
      </c>
      <c r="W17" s="3" t="s">
        <v>111</v>
      </c>
      <c r="X17" s="3">
        <f t="shared" si="4"/>
        <v>0</v>
      </c>
      <c r="Y17" s="3">
        <f t="shared" si="5"/>
        <v>0</v>
      </c>
      <c r="Z17" s="3">
        <f t="shared" si="6"/>
        <v>0</v>
      </c>
      <c r="AA17" s="3">
        <f t="shared" si="7"/>
        <v>0</v>
      </c>
      <c r="AB17" s="3">
        <f t="shared" si="8"/>
        <v>0</v>
      </c>
      <c r="AC17" s="3">
        <f t="shared" si="9"/>
        <v>0</v>
      </c>
      <c r="AD17" s="3">
        <f t="shared" si="10"/>
        <v>0</v>
      </c>
      <c r="AE17" s="3">
        <f t="shared" si="11"/>
        <v>0</v>
      </c>
      <c r="AF17" s="3">
        <f t="shared" si="12"/>
        <v>0</v>
      </c>
      <c r="AG17" s="3">
        <f t="shared" si="13"/>
        <v>0</v>
      </c>
      <c r="AH17" s="3">
        <f t="shared" si="14"/>
        <v>0</v>
      </c>
      <c r="AI17" s="3">
        <f t="shared" si="15"/>
        <v>0</v>
      </c>
      <c r="AJ17" s="3">
        <f t="shared" si="16"/>
        <v>0</v>
      </c>
      <c r="AK17" s="3">
        <f t="shared" si="17"/>
        <v>0</v>
      </c>
      <c r="AL17" s="3">
        <f t="shared" si="18"/>
        <v>0</v>
      </c>
      <c r="AM17" s="3">
        <f t="shared" si="19"/>
        <v>0</v>
      </c>
      <c r="AN17" s="3">
        <f t="shared" si="20"/>
        <v>0</v>
      </c>
      <c r="AO17" s="3">
        <f t="shared" si="21"/>
        <v>0</v>
      </c>
      <c r="AP17" s="3">
        <f t="shared" si="28"/>
        <v>0</v>
      </c>
      <c r="AS17" s="3" t="s">
        <v>65</v>
      </c>
      <c r="AT17" s="3" t="s">
        <v>110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3" t="s">
        <v>112</v>
      </c>
      <c r="K18" s="3">
        <f t="shared" si="22"/>
        <v>0</v>
      </c>
      <c r="L18" s="3">
        <f t="shared" si="23"/>
        <v>0</v>
      </c>
      <c r="M18" s="3">
        <f t="shared" si="24"/>
        <v>0</v>
      </c>
      <c r="N18" s="3">
        <f t="shared" si="25"/>
        <v>0</v>
      </c>
      <c r="O18" s="3">
        <f t="shared" si="0"/>
        <v>0</v>
      </c>
      <c r="P18" s="3">
        <f t="shared" si="1"/>
        <v>0</v>
      </c>
      <c r="Q18" s="3">
        <f t="shared" si="2"/>
        <v>0</v>
      </c>
      <c r="R18" s="10">
        <f t="shared" si="26"/>
        <v>0</v>
      </c>
      <c r="S18" s="12">
        <f t="shared" si="27"/>
        <v>0</v>
      </c>
      <c r="T18" s="13">
        <f t="shared" si="3"/>
        <v>0</v>
      </c>
      <c r="U18" s="8"/>
      <c r="V18" s="3">
        <v>13</v>
      </c>
      <c r="W18" s="3" t="s">
        <v>112</v>
      </c>
      <c r="X18" s="3">
        <f t="shared" si="4"/>
        <v>0</v>
      </c>
      <c r="Y18" s="3">
        <f t="shared" si="5"/>
        <v>0</v>
      </c>
      <c r="Z18" s="3">
        <f t="shared" si="6"/>
        <v>0</v>
      </c>
      <c r="AA18" s="3">
        <f t="shared" si="7"/>
        <v>0</v>
      </c>
      <c r="AB18" s="3">
        <f t="shared" si="8"/>
        <v>0</v>
      </c>
      <c r="AC18" s="3">
        <f t="shared" si="9"/>
        <v>0</v>
      </c>
      <c r="AD18" s="3">
        <f t="shared" si="10"/>
        <v>0</v>
      </c>
      <c r="AE18" s="3">
        <f t="shared" si="11"/>
        <v>0</v>
      </c>
      <c r="AF18" s="3">
        <f t="shared" si="12"/>
        <v>0</v>
      </c>
      <c r="AG18" s="3">
        <f t="shared" si="13"/>
        <v>0</v>
      </c>
      <c r="AH18" s="3">
        <f t="shared" si="14"/>
        <v>0</v>
      </c>
      <c r="AI18" s="3">
        <f t="shared" si="15"/>
        <v>0</v>
      </c>
      <c r="AJ18" s="3">
        <f t="shared" si="16"/>
        <v>0</v>
      </c>
      <c r="AK18" s="3">
        <f t="shared" si="17"/>
        <v>0</v>
      </c>
      <c r="AL18" s="3">
        <f t="shared" si="18"/>
        <v>0</v>
      </c>
      <c r="AM18" s="3">
        <f t="shared" si="19"/>
        <v>0</v>
      </c>
      <c r="AN18" s="3">
        <f t="shared" si="20"/>
        <v>0</v>
      </c>
      <c r="AO18" s="3">
        <f t="shared" si="21"/>
        <v>0</v>
      </c>
      <c r="AP18" s="3">
        <f t="shared" si="28"/>
        <v>0</v>
      </c>
      <c r="AS18" s="3" t="s">
        <v>66</v>
      </c>
      <c r="AT18" s="3" t="s">
        <v>111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3" t="s">
        <v>113</v>
      </c>
      <c r="K19" s="3">
        <f t="shared" si="22"/>
        <v>0</v>
      </c>
      <c r="L19" s="3">
        <f t="shared" si="23"/>
        <v>0</v>
      </c>
      <c r="M19" s="3">
        <f t="shared" si="24"/>
        <v>0</v>
      </c>
      <c r="N19" s="3">
        <f t="shared" si="25"/>
        <v>0</v>
      </c>
      <c r="O19" s="3">
        <f t="shared" si="0"/>
        <v>0</v>
      </c>
      <c r="P19" s="3">
        <f t="shared" si="1"/>
        <v>0</v>
      </c>
      <c r="Q19" s="3">
        <f t="shared" si="2"/>
        <v>0</v>
      </c>
      <c r="R19" s="10">
        <f t="shared" si="26"/>
        <v>0</v>
      </c>
      <c r="S19" s="12">
        <f t="shared" si="27"/>
        <v>0</v>
      </c>
      <c r="T19" s="13">
        <f t="shared" si="3"/>
        <v>0</v>
      </c>
      <c r="U19" s="8"/>
      <c r="V19" s="3">
        <v>14</v>
      </c>
      <c r="W19" s="3" t="s">
        <v>113</v>
      </c>
      <c r="X19" s="3">
        <f t="shared" si="4"/>
        <v>0</v>
      </c>
      <c r="Y19" s="3">
        <f t="shared" si="5"/>
        <v>0</v>
      </c>
      <c r="Z19" s="3">
        <f t="shared" si="6"/>
        <v>0</v>
      </c>
      <c r="AA19" s="3">
        <f t="shared" si="7"/>
        <v>0</v>
      </c>
      <c r="AB19" s="3">
        <f t="shared" si="8"/>
        <v>0</v>
      </c>
      <c r="AC19" s="3">
        <f t="shared" si="9"/>
        <v>0</v>
      </c>
      <c r="AD19" s="3">
        <f t="shared" si="10"/>
        <v>0</v>
      </c>
      <c r="AE19" s="3">
        <f t="shared" si="11"/>
        <v>0</v>
      </c>
      <c r="AF19" s="3">
        <f t="shared" si="12"/>
        <v>0</v>
      </c>
      <c r="AG19" s="3">
        <f t="shared" si="13"/>
        <v>0</v>
      </c>
      <c r="AH19" s="3">
        <f t="shared" si="14"/>
        <v>0</v>
      </c>
      <c r="AI19" s="3">
        <f t="shared" si="15"/>
        <v>0</v>
      </c>
      <c r="AJ19" s="3">
        <f t="shared" si="16"/>
        <v>0</v>
      </c>
      <c r="AK19" s="3">
        <f t="shared" si="17"/>
        <v>0</v>
      </c>
      <c r="AL19" s="3">
        <f t="shared" si="18"/>
        <v>0</v>
      </c>
      <c r="AM19" s="3">
        <f t="shared" si="19"/>
        <v>0</v>
      </c>
      <c r="AN19" s="3">
        <f t="shared" si="20"/>
        <v>0</v>
      </c>
      <c r="AO19" s="3">
        <f t="shared" si="21"/>
        <v>0</v>
      </c>
      <c r="AP19" s="3">
        <f t="shared" si="28"/>
        <v>0</v>
      </c>
      <c r="AS19" s="3" t="s">
        <v>67</v>
      </c>
      <c r="AT19" s="3" t="s">
        <v>112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3" t="s">
        <v>114</v>
      </c>
      <c r="K20" s="3">
        <f t="shared" si="22"/>
        <v>0</v>
      </c>
      <c r="L20" s="3">
        <f t="shared" si="23"/>
        <v>0</v>
      </c>
      <c r="M20" s="3">
        <f t="shared" si="24"/>
        <v>0</v>
      </c>
      <c r="N20" s="3">
        <f t="shared" si="25"/>
        <v>0</v>
      </c>
      <c r="O20" s="3">
        <f t="shared" si="0"/>
        <v>0</v>
      </c>
      <c r="P20" s="3">
        <f t="shared" si="1"/>
        <v>0</v>
      </c>
      <c r="Q20" s="3">
        <f t="shared" si="2"/>
        <v>0</v>
      </c>
      <c r="R20" s="10">
        <f t="shared" si="26"/>
        <v>0</v>
      </c>
      <c r="S20" s="12">
        <f t="shared" si="27"/>
        <v>0</v>
      </c>
      <c r="T20" s="13">
        <f t="shared" si="3"/>
        <v>0</v>
      </c>
      <c r="U20" s="8"/>
      <c r="V20" s="3">
        <v>15</v>
      </c>
      <c r="W20" s="3" t="s">
        <v>114</v>
      </c>
      <c r="X20" s="3">
        <f t="shared" si="4"/>
        <v>0</v>
      </c>
      <c r="Y20" s="3">
        <f t="shared" si="5"/>
        <v>0</v>
      </c>
      <c r="Z20" s="3">
        <f t="shared" si="6"/>
        <v>0</v>
      </c>
      <c r="AA20" s="3">
        <f t="shared" si="7"/>
        <v>0</v>
      </c>
      <c r="AB20" s="3">
        <f t="shared" si="8"/>
        <v>0</v>
      </c>
      <c r="AC20" s="3">
        <f t="shared" si="9"/>
        <v>0</v>
      </c>
      <c r="AD20" s="3">
        <f t="shared" si="10"/>
        <v>0</v>
      </c>
      <c r="AE20" s="3">
        <f t="shared" si="11"/>
        <v>0</v>
      </c>
      <c r="AF20" s="3">
        <f t="shared" si="12"/>
        <v>0</v>
      </c>
      <c r="AG20" s="3">
        <f t="shared" si="13"/>
        <v>0</v>
      </c>
      <c r="AH20" s="3">
        <f t="shared" si="14"/>
        <v>0</v>
      </c>
      <c r="AI20" s="3">
        <f t="shared" si="15"/>
        <v>0</v>
      </c>
      <c r="AJ20" s="3">
        <f t="shared" si="16"/>
        <v>0</v>
      </c>
      <c r="AK20" s="3">
        <f t="shared" si="17"/>
        <v>0</v>
      </c>
      <c r="AL20" s="3">
        <f t="shared" si="18"/>
        <v>0</v>
      </c>
      <c r="AM20" s="3">
        <f t="shared" si="19"/>
        <v>0</v>
      </c>
      <c r="AN20" s="3">
        <f t="shared" si="20"/>
        <v>0</v>
      </c>
      <c r="AO20" s="3">
        <f t="shared" si="21"/>
        <v>0</v>
      </c>
      <c r="AP20" s="3">
        <f t="shared" si="28"/>
        <v>0</v>
      </c>
      <c r="AS20" s="3" t="s">
        <v>68</v>
      </c>
      <c r="AT20" s="3" t="s">
        <v>113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3" t="s">
        <v>115</v>
      </c>
      <c r="K21" s="3">
        <f t="shared" si="22"/>
        <v>0</v>
      </c>
      <c r="L21" s="3">
        <f t="shared" si="23"/>
        <v>0</v>
      </c>
      <c r="M21" s="3">
        <f t="shared" si="24"/>
        <v>0</v>
      </c>
      <c r="N21" s="3">
        <f t="shared" si="25"/>
        <v>0</v>
      </c>
      <c r="O21" s="3">
        <f t="shared" si="0"/>
        <v>0</v>
      </c>
      <c r="P21" s="3">
        <f t="shared" si="1"/>
        <v>0</v>
      </c>
      <c r="Q21" s="3">
        <f t="shared" si="2"/>
        <v>0</v>
      </c>
      <c r="R21" s="10">
        <f t="shared" si="26"/>
        <v>0</v>
      </c>
      <c r="S21" s="12">
        <f t="shared" si="27"/>
        <v>0</v>
      </c>
      <c r="T21" s="13">
        <f t="shared" si="3"/>
        <v>0</v>
      </c>
      <c r="U21" s="8"/>
      <c r="V21" s="3">
        <v>16</v>
      </c>
      <c r="W21" s="3" t="s">
        <v>115</v>
      </c>
      <c r="X21" s="3">
        <f t="shared" si="4"/>
        <v>0</v>
      </c>
      <c r="Y21" s="3">
        <f t="shared" si="5"/>
        <v>0</v>
      </c>
      <c r="Z21" s="3">
        <f t="shared" si="6"/>
        <v>0</v>
      </c>
      <c r="AA21" s="3">
        <f t="shared" si="7"/>
        <v>0</v>
      </c>
      <c r="AB21" s="3">
        <f t="shared" si="8"/>
        <v>0</v>
      </c>
      <c r="AC21" s="3">
        <f t="shared" si="9"/>
        <v>0</v>
      </c>
      <c r="AD21" s="3">
        <f t="shared" si="10"/>
        <v>0</v>
      </c>
      <c r="AE21" s="3">
        <f t="shared" si="11"/>
        <v>0</v>
      </c>
      <c r="AF21" s="3">
        <f t="shared" si="12"/>
        <v>0</v>
      </c>
      <c r="AG21" s="3">
        <f t="shared" si="13"/>
        <v>0</v>
      </c>
      <c r="AH21" s="3">
        <f t="shared" si="14"/>
        <v>0</v>
      </c>
      <c r="AI21" s="3">
        <f t="shared" si="15"/>
        <v>0</v>
      </c>
      <c r="AJ21" s="3">
        <f t="shared" si="16"/>
        <v>0</v>
      </c>
      <c r="AK21" s="3">
        <f t="shared" si="17"/>
        <v>0</v>
      </c>
      <c r="AL21" s="3">
        <f t="shared" si="18"/>
        <v>0</v>
      </c>
      <c r="AM21" s="3">
        <f t="shared" si="19"/>
        <v>0</v>
      </c>
      <c r="AN21" s="3">
        <f t="shared" si="20"/>
        <v>0</v>
      </c>
      <c r="AO21" s="3">
        <f t="shared" si="21"/>
        <v>0</v>
      </c>
      <c r="AP21" s="3">
        <f t="shared" si="28"/>
        <v>0</v>
      </c>
      <c r="AS21" s="3" t="s">
        <v>69</v>
      </c>
      <c r="AT21" s="3" t="s">
        <v>114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3" t="s">
        <v>116</v>
      </c>
      <c r="K22" s="3">
        <f t="shared" si="22"/>
        <v>0</v>
      </c>
      <c r="L22" s="3">
        <f t="shared" si="23"/>
        <v>0</v>
      </c>
      <c r="M22" s="3">
        <f t="shared" si="24"/>
        <v>0</v>
      </c>
      <c r="N22" s="3">
        <f t="shared" si="25"/>
        <v>0</v>
      </c>
      <c r="O22" s="3">
        <f t="shared" si="0"/>
        <v>0</v>
      </c>
      <c r="P22" s="3">
        <f t="shared" si="1"/>
        <v>0</v>
      </c>
      <c r="Q22" s="3">
        <f t="shared" si="2"/>
        <v>0</v>
      </c>
      <c r="R22" s="10">
        <f t="shared" si="26"/>
        <v>0</v>
      </c>
      <c r="S22" s="12">
        <f t="shared" si="27"/>
        <v>0</v>
      </c>
      <c r="T22" s="13">
        <f t="shared" si="3"/>
        <v>0</v>
      </c>
      <c r="U22" s="8"/>
      <c r="V22" s="3">
        <v>17</v>
      </c>
      <c r="W22" s="3" t="s">
        <v>116</v>
      </c>
      <c r="X22" s="3">
        <f t="shared" si="4"/>
        <v>0</v>
      </c>
      <c r="Y22" s="3">
        <f t="shared" si="5"/>
        <v>0</v>
      </c>
      <c r="Z22" s="3">
        <f t="shared" si="6"/>
        <v>0</v>
      </c>
      <c r="AA22" s="3">
        <f t="shared" si="7"/>
        <v>0</v>
      </c>
      <c r="AB22" s="3">
        <f t="shared" si="8"/>
        <v>0</v>
      </c>
      <c r="AC22" s="3">
        <f t="shared" si="9"/>
        <v>0</v>
      </c>
      <c r="AD22" s="3">
        <f t="shared" si="10"/>
        <v>0</v>
      </c>
      <c r="AE22" s="3">
        <f t="shared" si="11"/>
        <v>0</v>
      </c>
      <c r="AF22" s="3">
        <f t="shared" si="12"/>
        <v>0</v>
      </c>
      <c r="AG22" s="3">
        <f t="shared" si="13"/>
        <v>0</v>
      </c>
      <c r="AH22" s="3">
        <f t="shared" si="14"/>
        <v>0</v>
      </c>
      <c r="AI22" s="3">
        <f t="shared" si="15"/>
        <v>0</v>
      </c>
      <c r="AJ22" s="3">
        <f t="shared" si="16"/>
        <v>0</v>
      </c>
      <c r="AK22" s="3">
        <f t="shared" si="17"/>
        <v>0</v>
      </c>
      <c r="AL22" s="3">
        <f t="shared" si="18"/>
        <v>0</v>
      </c>
      <c r="AM22" s="3">
        <f t="shared" si="19"/>
        <v>0</v>
      </c>
      <c r="AN22" s="3">
        <f t="shared" si="20"/>
        <v>0</v>
      </c>
      <c r="AO22" s="3">
        <f t="shared" si="21"/>
        <v>0</v>
      </c>
      <c r="AP22" s="3">
        <f t="shared" si="28"/>
        <v>0</v>
      </c>
      <c r="AS22" s="3" t="s">
        <v>70</v>
      </c>
      <c r="AT22" s="3" t="s">
        <v>115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3" t="s">
        <v>117</v>
      </c>
      <c r="K23" s="3">
        <f t="shared" si="22"/>
        <v>0</v>
      </c>
      <c r="L23" s="3">
        <f t="shared" si="23"/>
        <v>0</v>
      </c>
      <c r="M23" s="3">
        <f t="shared" si="24"/>
        <v>0</v>
      </c>
      <c r="N23" s="3">
        <f t="shared" si="25"/>
        <v>0</v>
      </c>
      <c r="O23" s="3">
        <f t="shared" si="0"/>
        <v>0</v>
      </c>
      <c r="P23" s="3">
        <f t="shared" si="1"/>
        <v>0</v>
      </c>
      <c r="Q23" s="3">
        <f t="shared" si="2"/>
        <v>0</v>
      </c>
      <c r="R23" s="10">
        <f t="shared" si="26"/>
        <v>0</v>
      </c>
      <c r="S23" s="12">
        <f t="shared" si="27"/>
        <v>0</v>
      </c>
      <c r="T23" s="13">
        <f t="shared" si="3"/>
        <v>0</v>
      </c>
      <c r="U23" s="8"/>
      <c r="V23" s="3">
        <v>18</v>
      </c>
      <c r="W23" s="3" t="s">
        <v>117</v>
      </c>
      <c r="X23" s="3">
        <f t="shared" si="4"/>
        <v>0</v>
      </c>
      <c r="Y23" s="3">
        <f t="shared" si="5"/>
        <v>0</v>
      </c>
      <c r="Z23" s="3">
        <f t="shared" si="6"/>
        <v>0</v>
      </c>
      <c r="AA23" s="3">
        <f t="shared" si="7"/>
        <v>0</v>
      </c>
      <c r="AB23" s="3">
        <f t="shared" si="8"/>
        <v>0</v>
      </c>
      <c r="AC23" s="3">
        <f t="shared" si="9"/>
        <v>0</v>
      </c>
      <c r="AD23" s="3">
        <f t="shared" si="10"/>
        <v>0</v>
      </c>
      <c r="AE23" s="3">
        <f t="shared" si="11"/>
        <v>0</v>
      </c>
      <c r="AF23" s="3">
        <f t="shared" si="12"/>
        <v>0</v>
      </c>
      <c r="AG23" s="3">
        <f t="shared" si="13"/>
        <v>0</v>
      </c>
      <c r="AH23" s="3">
        <f t="shared" si="14"/>
        <v>0</v>
      </c>
      <c r="AI23" s="3">
        <f t="shared" si="15"/>
        <v>0</v>
      </c>
      <c r="AJ23" s="3">
        <f t="shared" si="16"/>
        <v>0</v>
      </c>
      <c r="AK23" s="3">
        <f t="shared" si="17"/>
        <v>0</v>
      </c>
      <c r="AL23" s="3">
        <f t="shared" si="18"/>
        <v>0</v>
      </c>
      <c r="AM23" s="3">
        <f t="shared" si="19"/>
        <v>0</v>
      </c>
      <c r="AN23" s="3">
        <f t="shared" si="20"/>
        <v>0</v>
      </c>
      <c r="AO23" s="3">
        <f t="shared" si="21"/>
        <v>0</v>
      </c>
      <c r="AP23" s="3">
        <f t="shared" si="28"/>
        <v>0</v>
      </c>
      <c r="AS23" s="3" t="s">
        <v>71</v>
      </c>
      <c r="AT23" s="3" t="s">
        <v>116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3" t="s">
        <v>118</v>
      </c>
      <c r="K24" s="3">
        <f t="shared" si="22"/>
        <v>0</v>
      </c>
      <c r="L24" s="3">
        <f t="shared" si="23"/>
        <v>0</v>
      </c>
      <c r="M24" s="3">
        <f t="shared" si="24"/>
        <v>0</v>
      </c>
      <c r="N24" s="3">
        <f t="shared" si="25"/>
        <v>0</v>
      </c>
      <c r="O24" s="3">
        <f t="shared" si="0"/>
        <v>0</v>
      </c>
      <c r="P24" s="3">
        <f t="shared" si="1"/>
        <v>0</v>
      </c>
      <c r="Q24" s="3">
        <f t="shared" si="2"/>
        <v>0</v>
      </c>
      <c r="R24" s="10">
        <f t="shared" si="26"/>
        <v>0</v>
      </c>
      <c r="S24" s="12">
        <f t="shared" si="27"/>
        <v>0</v>
      </c>
      <c r="T24" s="13">
        <f t="shared" si="3"/>
        <v>0</v>
      </c>
      <c r="U24" s="8"/>
      <c r="V24" s="3">
        <v>19</v>
      </c>
      <c r="W24" s="3" t="s">
        <v>118</v>
      </c>
      <c r="X24" s="3">
        <f t="shared" si="4"/>
        <v>0</v>
      </c>
      <c r="Y24" s="3">
        <f t="shared" si="5"/>
        <v>0</v>
      </c>
      <c r="Z24" s="3">
        <f t="shared" si="6"/>
        <v>0</v>
      </c>
      <c r="AA24" s="3">
        <f t="shared" si="7"/>
        <v>0</v>
      </c>
      <c r="AB24" s="3">
        <f t="shared" si="8"/>
        <v>0</v>
      </c>
      <c r="AC24" s="3">
        <f t="shared" si="9"/>
        <v>0</v>
      </c>
      <c r="AD24" s="3">
        <f t="shared" si="10"/>
        <v>0</v>
      </c>
      <c r="AE24" s="3">
        <f t="shared" si="11"/>
        <v>0</v>
      </c>
      <c r="AF24" s="3">
        <f t="shared" si="12"/>
        <v>0</v>
      </c>
      <c r="AG24" s="3">
        <f t="shared" si="13"/>
        <v>0</v>
      </c>
      <c r="AH24" s="3">
        <f t="shared" si="14"/>
        <v>0</v>
      </c>
      <c r="AI24" s="3">
        <f t="shared" si="15"/>
        <v>0</v>
      </c>
      <c r="AJ24" s="3">
        <f t="shared" si="16"/>
        <v>0</v>
      </c>
      <c r="AK24" s="3">
        <f t="shared" si="17"/>
        <v>0</v>
      </c>
      <c r="AL24" s="3">
        <f t="shared" si="18"/>
        <v>0</v>
      </c>
      <c r="AM24" s="3">
        <f t="shared" si="19"/>
        <v>0</v>
      </c>
      <c r="AN24" s="3">
        <f t="shared" si="20"/>
        <v>0</v>
      </c>
      <c r="AO24" s="3">
        <f t="shared" si="21"/>
        <v>0</v>
      </c>
      <c r="AP24" s="3">
        <f t="shared" si="28"/>
        <v>0</v>
      </c>
      <c r="AS24" s="3" t="s">
        <v>72</v>
      </c>
      <c r="AT24" s="3" t="s">
        <v>117</v>
      </c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3" t="s">
        <v>119</v>
      </c>
      <c r="K25" s="3">
        <f t="shared" si="22"/>
        <v>0</v>
      </c>
      <c r="L25" s="3">
        <f t="shared" si="23"/>
        <v>0</v>
      </c>
      <c r="M25" s="3">
        <f t="shared" si="24"/>
        <v>0</v>
      </c>
      <c r="N25" s="3">
        <f t="shared" si="25"/>
        <v>0</v>
      </c>
      <c r="O25" s="3">
        <f t="shared" si="0"/>
        <v>0</v>
      </c>
      <c r="P25" s="3">
        <f t="shared" si="1"/>
        <v>0</v>
      </c>
      <c r="Q25" s="3">
        <f t="shared" si="2"/>
        <v>0</v>
      </c>
      <c r="R25" s="10">
        <f t="shared" si="26"/>
        <v>0</v>
      </c>
      <c r="S25" s="12">
        <f t="shared" si="27"/>
        <v>0</v>
      </c>
      <c r="T25" s="13">
        <f t="shared" si="3"/>
        <v>0</v>
      </c>
      <c r="U25" s="8"/>
      <c r="V25" s="3">
        <v>20</v>
      </c>
      <c r="W25" s="3" t="s">
        <v>119</v>
      </c>
      <c r="X25" s="3">
        <f t="shared" si="4"/>
        <v>0</v>
      </c>
      <c r="Y25" s="3">
        <f t="shared" si="5"/>
        <v>0</v>
      </c>
      <c r="Z25" s="3">
        <f t="shared" si="6"/>
        <v>0</v>
      </c>
      <c r="AA25" s="3">
        <f t="shared" si="7"/>
        <v>0</v>
      </c>
      <c r="AB25" s="3">
        <f t="shared" si="8"/>
        <v>0</v>
      </c>
      <c r="AC25" s="3">
        <f t="shared" si="9"/>
        <v>0</v>
      </c>
      <c r="AD25" s="3">
        <f t="shared" si="10"/>
        <v>0</v>
      </c>
      <c r="AE25" s="3">
        <f t="shared" si="11"/>
        <v>0</v>
      </c>
      <c r="AF25" s="3">
        <f t="shared" si="12"/>
        <v>0</v>
      </c>
      <c r="AG25" s="3">
        <f t="shared" si="13"/>
        <v>0</v>
      </c>
      <c r="AH25" s="3">
        <f t="shared" si="14"/>
        <v>0</v>
      </c>
      <c r="AI25" s="3">
        <f t="shared" si="15"/>
        <v>0</v>
      </c>
      <c r="AJ25" s="3">
        <f t="shared" si="16"/>
        <v>0</v>
      </c>
      <c r="AK25" s="3">
        <f t="shared" si="17"/>
        <v>0</v>
      </c>
      <c r="AL25" s="3">
        <f t="shared" si="18"/>
        <v>0</v>
      </c>
      <c r="AM25" s="3">
        <f t="shared" si="19"/>
        <v>0</v>
      </c>
      <c r="AN25" s="3">
        <f t="shared" si="20"/>
        <v>0</v>
      </c>
      <c r="AO25" s="3">
        <f t="shared" si="21"/>
        <v>0</v>
      </c>
      <c r="AP25" s="3">
        <f t="shared" si="28"/>
        <v>0</v>
      </c>
      <c r="AT25" s="3" t="s">
        <v>118</v>
      </c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3" t="s">
        <v>120</v>
      </c>
      <c r="K26" s="3">
        <f t="shared" si="22"/>
        <v>0</v>
      </c>
      <c r="L26" s="3">
        <f t="shared" si="23"/>
        <v>0</v>
      </c>
      <c r="M26" s="3">
        <f t="shared" si="24"/>
        <v>0</v>
      </c>
      <c r="N26" s="3">
        <f t="shared" si="25"/>
        <v>0</v>
      </c>
      <c r="O26" s="3">
        <f t="shared" si="0"/>
        <v>0</v>
      </c>
      <c r="P26" s="3">
        <f t="shared" si="1"/>
        <v>0</v>
      </c>
      <c r="Q26" s="3">
        <f t="shared" si="2"/>
        <v>0</v>
      </c>
      <c r="R26" s="10">
        <f t="shared" si="26"/>
        <v>0</v>
      </c>
      <c r="S26" s="12">
        <f t="shared" si="27"/>
        <v>0</v>
      </c>
      <c r="T26" s="13">
        <f t="shared" si="3"/>
        <v>0</v>
      </c>
      <c r="U26" s="8"/>
      <c r="V26" s="3">
        <v>21</v>
      </c>
      <c r="W26" s="3" t="s">
        <v>120</v>
      </c>
      <c r="X26" s="3">
        <f t="shared" si="4"/>
        <v>0</v>
      </c>
      <c r="Y26" s="3">
        <f t="shared" si="5"/>
        <v>0</v>
      </c>
      <c r="Z26" s="3">
        <f t="shared" si="6"/>
        <v>0</v>
      </c>
      <c r="AA26" s="3">
        <f t="shared" si="7"/>
        <v>0</v>
      </c>
      <c r="AB26" s="3">
        <f t="shared" si="8"/>
        <v>0</v>
      </c>
      <c r="AC26" s="3">
        <f t="shared" si="9"/>
        <v>0</v>
      </c>
      <c r="AD26" s="3">
        <f t="shared" si="10"/>
        <v>0</v>
      </c>
      <c r="AE26" s="3">
        <f t="shared" si="11"/>
        <v>0</v>
      </c>
      <c r="AF26" s="3">
        <f t="shared" si="12"/>
        <v>0</v>
      </c>
      <c r="AG26" s="3">
        <f t="shared" si="13"/>
        <v>0</v>
      </c>
      <c r="AH26" s="3">
        <f t="shared" si="14"/>
        <v>0</v>
      </c>
      <c r="AI26" s="3">
        <f t="shared" si="15"/>
        <v>0</v>
      </c>
      <c r="AJ26" s="3">
        <f t="shared" si="16"/>
        <v>0</v>
      </c>
      <c r="AK26" s="3">
        <f t="shared" si="17"/>
        <v>0</v>
      </c>
      <c r="AL26" s="3">
        <f t="shared" si="18"/>
        <v>0</v>
      </c>
      <c r="AM26" s="3">
        <f t="shared" si="19"/>
        <v>0</v>
      </c>
      <c r="AN26" s="3">
        <f t="shared" si="20"/>
        <v>0</v>
      </c>
      <c r="AO26" s="3">
        <f t="shared" si="21"/>
        <v>0</v>
      </c>
      <c r="AP26" s="3">
        <f t="shared" si="28"/>
        <v>0</v>
      </c>
      <c r="AT26" s="3" t="s">
        <v>119</v>
      </c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3" t="s">
        <v>121</v>
      </c>
      <c r="K27" s="3">
        <f t="shared" si="22"/>
        <v>0</v>
      </c>
      <c r="L27" s="3">
        <f t="shared" si="23"/>
        <v>0</v>
      </c>
      <c r="M27" s="3">
        <f t="shared" si="24"/>
        <v>0</v>
      </c>
      <c r="N27" s="3">
        <f t="shared" si="25"/>
        <v>0</v>
      </c>
      <c r="O27" s="3">
        <f t="shared" si="0"/>
        <v>0</v>
      </c>
      <c r="P27" s="3">
        <f t="shared" si="1"/>
        <v>0</v>
      </c>
      <c r="Q27" s="3">
        <f t="shared" si="2"/>
        <v>0</v>
      </c>
      <c r="R27" s="10">
        <f t="shared" si="26"/>
        <v>0</v>
      </c>
      <c r="S27" s="12">
        <f t="shared" si="27"/>
        <v>0</v>
      </c>
      <c r="T27" s="13">
        <f t="shared" si="3"/>
        <v>0</v>
      </c>
      <c r="U27" s="8"/>
      <c r="V27" s="3">
        <v>22</v>
      </c>
      <c r="W27" s="3" t="s">
        <v>121</v>
      </c>
      <c r="X27" s="3">
        <f t="shared" si="4"/>
        <v>0</v>
      </c>
      <c r="Y27" s="3">
        <f t="shared" si="5"/>
        <v>0</v>
      </c>
      <c r="Z27" s="3">
        <f t="shared" si="6"/>
        <v>0</v>
      </c>
      <c r="AA27" s="3">
        <f t="shared" si="7"/>
        <v>0</v>
      </c>
      <c r="AB27" s="3">
        <f t="shared" si="8"/>
        <v>0</v>
      </c>
      <c r="AC27" s="3">
        <f t="shared" si="9"/>
        <v>0</v>
      </c>
      <c r="AD27" s="3">
        <f t="shared" si="10"/>
        <v>0</v>
      </c>
      <c r="AE27" s="3">
        <f t="shared" si="11"/>
        <v>0</v>
      </c>
      <c r="AF27" s="3">
        <f t="shared" si="12"/>
        <v>0</v>
      </c>
      <c r="AG27" s="3">
        <f t="shared" si="13"/>
        <v>0</v>
      </c>
      <c r="AH27" s="3">
        <f t="shared" si="14"/>
        <v>0</v>
      </c>
      <c r="AI27" s="3">
        <f t="shared" si="15"/>
        <v>0</v>
      </c>
      <c r="AJ27" s="3">
        <f t="shared" si="16"/>
        <v>0</v>
      </c>
      <c r="AK27" s="3">
        <f t="shared" si="17"/>
        <v>0</v>
      </c>
      <c r="AL27" s="3">
        <f t="shared" si="18"/>
        <v>0</v>
      </c>
      <c r="AM27" s="3">
        <f t="shared" si="19"/>
        <v>0</v>
      </c>
      <c r="AN27" s="3">
        <f t="shared" si="20"/>
        <v>0</v>
      </c>
      <c r="AO27" s="3">
        <f t="shared" si="21"/>
        <v>0</v>
      </c>
      <c r="AP27" s="3">
        <f t="shared" si="28"/>
        <v>0</v>
      </c>
      <c r="AT27" s="3" t="s">
        <v>120</v>
      </c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3" t="s">
        <v>122</v>
      </c>
      <c r="K28" s="3">
        <f t="shared" si="22"/>
        <v>0</v>
      </c>
      <c r="L28" s="3">
        <f t="shared" si="23"/>
        <v>0</v>
      </c>
      <c r="M28" s="3">
        <f t="shared" si="24"/>
        <v>0</v>
      </c>
      <c r="N28" s="3">
        <f t="shared" si="25"/>
        <v>0</v>
      </c>
      <c r="O28" s="3">
        <f t="shared" si="0"/>
        <v>0</v>
      </c>
      <c r="P28" s="3">
        <f t="shared" si="1"/>
        <v>0</v>
      </c>
      <c r="Q28" s="3">
        <f t="shared" si="2"/>
        <v>0</v>
      </c>
      <c r="R28" s="10">
        <f t="shared" si="26"/>
        <v>0</v>
      </c>
      <c r="S28" s="12">
        <f t="shared" si="27"/>
        <v>0</v>
      </c>
      <c r="T28" s="13">
        <f t="shared" si="3"/>
        <v>0</v>
      </c>
      <c r="U28" s="8"/>
      <c r="V28" s="3">
        <v>23</v>
      </c>
      <c r="W28" s="3" t="s">
        <v>122</v>
      </c>
      <c r="X28" s="3">
        <f t="shared" si="4"/>
        <v>0</v>
      </c>
      <c r="Y28" s="3">
        <f t="shared" si="5"/>
        <v>0</v>
      </c>
      <c r="Z28" s="3">
        <f t="shared" si="6"/>
        <v>0</v>
      </c>
      <c r="AA28" s="3">
        <f t="shared" si="7"/>
        <v>0</v>
      </c>
      <c r="AB28" s="3">
        <f t="shared" si="8"/>
        <v>0</v>
      </c>
      <c r="AC28" s="3">
        <f t="shared" si="9"/>
        <v>0</v>
      </c>
      <c r="AD28" s="3">
        <f t="shared" si="10"/>
        <v>0</v>
      </c>
      <c r="AE28" s="3">
        <f t="shared" si="11"/>
        <v>0</v>
      </c>
      <c r="AF28" s="3">
        <f t="shared" si="12"/>
        <v>0</v>
      </c>
      <c r="AG28" s="3">
        <f t="shared" si="13"/>
        <v>0</v>
      </c>
      <c r="AH28" s="3">
        <f t="shared" si="14"/>
        <v>0</v>
      </c>
      <c r="AI28" s="3">
        <f t="shared" si="15"/>
        <v>0</v>
      </c>
      <c r="AJ28" s="3">
        <f t="shared" si="16"/>
        <v>0</v>
      </c>
      <c r="AK28" s="3">
        <f t="shared" si="17"/>
        <v>0</v>
      </c>
      <c r="AL28" s="3">
        <f t="shared" si="18"/>
        <v>0</v>
      </c>
      <c r="AM28" s="3">
        <f t="shared" si="19"/>
        <v>0</v>
      </c>
      <c r="AN28" s="3">
        <f t="shared" si="20"/>
        <v>0</v>
      </c>
      <c r="AO28" s="3">
        <f t="shared" si="21"/>
        <v>0</v>
      </c>
      <c r="AP28" s="3">
        <f t="shared" si="28"/>
        <v>0</v>
      </c>
      <c r="AT28" s="3" t="s">
        <v>121</v>
      </c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3" t="s">
        <v>123</v>
      </c>
      <c r="K29" s="3">
        <f t="shared" si="22"/>
        <v>0</v>
      </c>
      <c r="L29" s="3">
        <f t="shared" si="23"/>
        <v>0</v>
      </c>
      <c r="M29" s="3">
        <f t="shared" si="24"/>
        <v>0</v>
      </c>
      <c r="N29" s="3">
        <f t="shared" si="25"/>
        <v>0</v>
      </c>
      <c r="O29" s="3">
        <f t="shared" si="0"/>
        <v>0</v>
      </c>
      <c r="P29" s="3">
        <f t="shared" si="1"/>
        <v>0</v>
      </c>
      <c r="Q29" s="3">
        <f t="shared" si="2"/>
        <v>0</v>
      </c>
      <c r="R29" s="10">
        <f t="shared" si="26"/>
        <v>0</v>
      </c>
      <c r="S29" s="12">
        <f t="shared" si="27"/>
        <v>0</v>
      </c>
      <c r="T29" s="13">
        <f t="shared" si="3"/>
        <v>0</v>
      </c>
      <c r="U29" s="8"/>
      <c r="V29" s="3">
        <v>24</v>
      </c>
      <c r="W29" s="3" t="s">
        <v>123</v>
      </c>
      <c r="X29" s="3">
        <f t="shared" si="4"/>
        <v>0</v>
      </c>
      <c r="Y29" s="3">
        <f t="shared" si="5"/>
        <v>0</v>
      </c>
      <c r="Z29" s="3">
        <f t="shared" si="6"/>
        <v>0</v>
      </c>
      <c r="AA29" s="3">
        <f t="shared" si="7"/>
        <v>0</v>
      </c>
      <c r="AB29" s="3">
        <f t="shared" si="8"/>
        <v>0</v>
      </c>
      <c r="AC29" s="3">
        <f t="shared" si="9"/>
        <v>0</v>
      </c>
      <c r="AD29" s="3">
        <f t="shared" si="10"/>
        <v>0</v>
      </c>
      <c r="AE29" s="3">
        <f t="shared" si="11"/>
        <v>0</v>
      </c>
      <c r="AF29" s="3">
        <f t="shared" si="12"/>
        <v>0</v>
      </c>
      <c r="AG29" s="3">
        <f t="shared" si="13"/>
        <v>0</v>
      </c>
      <c r="AH29" s="3">
        <f t="shared" si="14"/>
        <v>0</v>
      </c>
      <c r="AI29" s="3">
        <f t="shared" si="15"/>
        <v>0</v>
      </c>
      <c r="AJ29" s="3">
        <f t="shared" si="16"/>
        <v>0</v>
      </c>
      <c r="AK29" s="3">
        <f t="shared" si="17"/>
        <v>0</v>
      </c>
      <c r="AL29" s="3">
        <f t="shared" si="18"/>
        <v>0</v>
      </c>
      <c r="AM29" s="3">
        <f t="shared" si="19"/>
        <v>0</v>
      </c>
      <c r="AN29" s="3">
        <f t="shared" si="20"/>
        <v>0</v>
      </c>
      <c r="AO29" s="3">
        <f t="shared" si="21"/>
        <v>0</v>
      </c>
      <c r="AP29" s="3">
        <f t="shared" si="28"/>
        <v>0</v>
      </c>
      <c r="AT29" s="3" t="s">
        <v>122</v>
      </c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 t="s">
        <v>124</v>
      </c>
      <c r="K30" s="3">
        <f t="shared" si="22"/>
        <v>0</v>
      </c>
      <c r="L30" s="3">
        <f t="shared" si="23"/>
        <v>0</v>
      </c>
      <c r="M30" s="3">
        <f t="shared" si="24"/>
        <v>0</v>
      </c>
      <c r="N30" s="3">
        <f t="shared" si="25"/>
        <v>0</v>
      </c>
      <c r="O30" s="3">
        <f t="shared" si="0"/>
        <v>0</v>
      </c>
      <c r="P30" s="3">
        <f t="shared" si="1"/>
        <v>0</v>
      </c>
      <c r="Q30" s="3">
        <f t="shared" si="2"/>
        <v>0</v>
      </c>
      <c r="R30" s="10">
        <f t="shared" si="26"/>
        <v>0</v>
      </c>
      <c r="S30" s="12">
        <f t="shared" si="27"/>
        <v>0</v>
      </c>
      <c r="T30" s="13">
        <f t="shared" si="3"/>
        <v>0</v>
      </c>
      <c r="U30" s="8"/>
      <c r="V30" s="3">
        <v>25</v>
      </c>
      <c r="W30" s="3" t="s">
        <v>124</v>
      </c>
      <c r="X30" s="3">
        <f t="shared" si="4"/>
        <v>0</v>
      </c>
      <c r="Y30" s="3">
        <f t="shared" si="5"/>
        <v>0</v>
      </c>
      <c r="Z30" s="3">
        <f t="shared" si="6"/>
        <v>0</v>
      </c>
      <c r="AA30" s="3">
        <f t="shared" si="7"/>
        <v>0</v>
      </c>
      <c r="AB30" s="3">
        <f t="shared" si="8"/>
        <v>0</v>
      </c>
      <c r="AC30" s="3">
        <f t="shared" si="9"/>
        <v>0</v>
      </c>
      <c r="AD30" s="3">
        <f t="shared" si="10"/>
        <v>0</v>
      </c>
      <c r="AE30" s="3">
        <f t="shared" si="11"/>
        <v>0</v>
      </c>
      <c r="AF30" s="3">
        <f t="shared" si="12"/>
        <v>0</v>
      </c>
      <c r="AG30" s="3">
        <f t="shared" si="13"/>
        <v>0</v>
      </c>
      <c r="AH30" s="3">
        <f t="shared" si="14"/>
        <v>0</v>
      </c>
      <c r="AI30" s="3">
        <f t="shared" si="15"/>
        <v>0</v>
      </c>
      <c r="AJ30" s="3">
        <f t="shared" si="16"/>
        <v>0</v>
      </c>
      <c r="AK30" s="3">
        <f t="shared" si="17"/>
        <v>0</v>
      </c>
      <c r="AL30" s="3">
        <f t="shared" si="18"/>
        <v>0</v>
      </c>
      <c r="AM30" s="3">
        <f t="shared" si="19"/>
        <v>0</v>
      </c>
      <c r="AN30" s="3">
        <f t="shared" si="20"/>
        <v>0</v>
      </c>
      <c r="AO30" s="3">
        <f t="shared" si="21"/>
        <v>0</v>
      </c>
      <c r="AP30" s="3">
        <f t="shared" si="28"/>
        <v>0</v>
      </c>
      <c r="AT30" s="3" t="s">
        <v>123</v>
      </c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 t="s">
        <v>125</v>
      </c>
      <c r="K31" s="3">
        <f t="shared" si="22"/>
        <v>0</v>
      </c>
      <c r="L31" s="3">
        <f t="shared" si="23"/>
        <v>0</v>
      </c>
      <c r="M31" s="3">
        <f t="shared" si="24"/>
        <v>0</v>
      </c>
      <c r="N31" s="3">
        <f t="shared" si="25"/>
        <v>0</v>
      </c>
      <c r="O31" s="3">
        <f t="shared" si="0"/>
        <v>0</v>
      </c>
      <c r="P31" s="3">
        <f t="shared" si="1"/>
        <v>0</v>
      </c>
      <c r="Q31" s="3">
        <f t="shared" si="2"/>
        <v>0</v>
      </c>
      <c r="R31" s="10">
        <f t="shared" si="26"/>
        <v>0</v>
      </c>
      <c r="S31" s="12">
        <f t="shared" si="27"/>
        <v>0</v>
      </c>
      <c r="T31" s="13">
        <f t="shared" si="3"/>
        <v>0</v>
      </c>
      <c r="U31" s="8"/>
      <c r="V31" s="3">
        <v>26</v>
      </c>
      <c r="W31" s="3" t="s">
        <v>125</v>
      </c>
      <c r="X31" s="3">
        <f t="shared" si="4"/>
        <v>0</v>
      </c>
      <c r="Y31" s="3">
        <f t="shared" si="5"/>
        <v>0</v>
      </c>
      <c r="Z31" s="3">
        <f t="shared" si="6"/>
        <v>0</v>
      </c>
      <c r="AA31" s="3">
        <f t="shared" si="7"/>
        <v>0</v>
      </c>
      <c r="AB31" s="3">
        <f t="shared" si="8"/>
        <v>0</v>
      </c>
      <c r="AC31" s="3">
        <f t="shared" si="9"/>
        <v>0</v>
      </c>
      <c r="AD31" s="3">
        <f t="shared" si="10"/>
        <v>0</v>
      </c>
      <c r="AE31" s="3">
        <f t="shared" si="11"/>
        <v>0</v>
      </c>
      <c r="AF31" s="3">
        <f t="shared" si="12"/>
        <v>0</v>
      </c>
      <c r="AG31" s="3">
        <f t="shared" si="13"/>
        <v>0</v>
      </c>
      <c r="AH31" s="3">
        <f t="shared" si="14"/>
        <v>0</v>
      </c>
      <c r="AI31" s="3">
        <f t="shared" si="15"/>
        <v>0</v>
      </c>
      <c r="AJ31" s="3">
        <f t="shared" si="16"/>
        <v>0</v>
      </c>
      <c r="AK31" s="3">
        <f t="shared" si="17"/>
        <v>0</v>
      </c>
      <c r="AL31" s="3">
        <f t="shared" si="18"/>
        <v>0</v>
      </c>
      <c r="AM31" s="3">
        <f t="shared" si="19"/>
        <v>0</v>
      </c>
      <c r="AN31" s="3">
        <f t="shared" si="20"/>
        <v>0</v>
      </c>
      <c r="AO31" s="3">
        <f t="shared" si="21"/>
        <v>0</v>
      </c>
      <c r="AP31" s="3">
        <f t="shared" si="28"/>
        <v>0</v>
      </c>
      <c r="AT31" s="3" t="s">
        <v>124</v>
      </c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/>
      <c r="K32" s="3">
        <f t="shared" si="22"/>
        <v>0</v>
      </c>
      <c r="L32" s="3">
        <f t="shared" si="23"/>
        <v>0</v>
      </c>
      <c r="M32" s="3">
        <f t="shared" si="24"/>
        <v>0</v>
      </c>
      <c r="N32" s="3">
        <f t="shared" si="25"/>
        <v>0</v>
      </c>
      <c r="O32" s="3">
        <f t="shared" si="0"/>
        <v>0</v>
      </c>
      <c r="P32" s="3">
        <f t="shared" si="1"/>
        <v>0</v>
      </c>
      <c r="Q32" s="3">
        <f t="shared" si="2"/>
        <v>0</v>
      </c>
      <c r="R32" s="10">
        <f t="shared" si="26"/>
        <v>0</v>
      </c>
      <c r="S32" s="12">
        <f t="shared" si="27"/>
        <v>0</v>
      </c>
      <c r="T32" s="13">
        <f t="shared" si="3"/>
        <v>0</v>
      </c>
      <c r="U32" s="8"/>
      <c r="V32" s="3">
        <v>27</v>
      </c>
      <c r="W32" s="3"/>
      <c r="X32" s="3">
        <f t="shared" si="4"/>
        <v>0</v>
      </c>
      <c r="Y32" s="3">
        <f t="shared" si="5"/>
        <v>0</v>
      </c>
      <c r="Z32" s="3">
        <f t="shared" si="6"/>
        <v>0</v>
      </c>
      <c r="AA32" s="3">
        <f t="shared" si="7"/>
        <v>0</v>
      </c>
      <c r="AB32" s="3">
        <f t="shared" si="8"/>
        <v>0</v>
      </c>
      <c r="AC32" s="3">
        <f t="shared" si="9"/>
        <v>0</v>
      </c>
      <c r="AD32" s="3">
        <f t="shared" si="10"/>
        <v>0</v>
      </c>
      <c r="AE32" s="3">
        <f t="shared" si="11"/>
        <v>0</v>
      </c>
      <c r="AF32" s="3">
        <f t="shared" si="12"/>
        <v>0</v>
      </c>
      <c r="AG32" s="3">
        <f t="shared" si="13"/>
        <v>0</v>
      </c>
      <c r="AH32" s="3">
        <f t="shared" si="14"/>
        <v>0</v>
      </c>
      <c r="AI32" s="3">
        <f t="shared" si="15"/>
        <v>0</v>
      </c>
      <c r="AJ32" s="3">
        <f t="shared" si="16"/>
        <v>0</v>
      </c>
      <c r="AK32" s="3">
        <f t="shared" si="17"/>
        <v>0</v>
      </c>
      <c r="AL32" s="3">
        <f t="shared" si="18"/>
        <v>0</v>
      </c>
      <c r="AM32" s="3">
        <f t="shared" si="19"/>
        <v>0</v>
      </c>
      <c r="AN32" s="3">
        <f t="shared" si="20"/>
        <v>0</v>
      </c>
      <c r="AO32" s="3">
        <f t="shared" si="21"/>
        <v>0</v>
      </c>
      <c r="AP32" s="3">
        <f t="shared" si="28"/>
        <v>0</v>
      </c>
      <c r="AT32" s="3" t="s">
        <v>125</v>
      </c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22"/>
        <v>0</v>
      </c>
      <c r="L33" s="3">
        <f t="shared" si="23"/>
        <v>0</v>
      </c>
      <c r="M33" s="3">
        <f t="shared" si="24"/>
        <v>0</v>
      </c>
      <c r="N33" s="3">
        <f t="shared" si="25"/>
        <v>0</v>
      </c>
      <c r="O33" s="3">
        <f t="shared" si="0"/>
        <v>0</v>
      </c>
      <c r="P33" s="3">
        <f t="shared" si="1"/>
        <v>0</v>
      </c>
      <c r="Q33" s="3">
        <f t="shared" si="2"/>
        <v>0</v>
      </c>
      <c r="R33" s="10">
        <f t="shared" si="26"/>
        <v>0</v>
      </c>
      <c r="S33" s="12">
        <f t="shared" si="27"/>
        <v>0</v>
      </c>
      <c r="T33" s="13">
        <f t="shared" si="3"/>
        <v>0</v>
      </c>
      <c r="U33" s="8"/>
      <c r="V33" s="3">
        <v>28</v>
      </c>
      <c r="W33" s="3"/>
      <c r="X33" s="3">
        <f t="shared" si="4"/>
        <v>0</v>
      </c>
      <c r="Y33" s="3">
        <f t="shared" si="5"/>
        <v>0</v>
      </c>
      <c r="Z33" s="3">
        <f t="shared" si="6"/>
        <v>0</v>
      </c>
      <c r="AA33" s="3">
        <f t="shared" si="7"/>
        <v>0</v>
      </c>
      <c r="AB33" s="3">
        <f t="shared" si="8"/>
        <v>0</v>
      </c>
      <c r="AC33" s="3">
        <f t="shared" si="9"/>
        <v>0</v>
      </c>
      <c r="AD33" s="3">
        <f t="shared" si="10"/>
        <v>0</v>
      </c>
      <c r="AE33" s="3">
        <f t="shared" si="11"/>
        <v>0</v>
      </c>
      <c r="AF33" s="3">
        <f t="shared" si="12"/>
        <v>0</v>
      </c>
      <c r="AG33" s="3">
        <f t="shared" si="13"/>
        <v>0</v>
      </c>
      <c r="AH33" s="3">
        <f t="shared" si="14"/>
        <v>0</v>
      </c>
      <c r="AI33" s="3">
        <f t="shared" si="15"/>
        <v>0</v>
      </c>
      <c r="AJ33" s="3">
        <f t="shared" si="16"/>
        <v>0</v>
      </c>
      <c r="AK33" s="3">
        <f t="shared" si="17"/>
        <v>0</v>
      </c>
      <c r="AL33" s="3">
        <f t="shared" si="18"/>
        <v>0</v>
      </c>
      <c r="AM33" s="3">
        <f t="shared" si="19"/>
        <v>0</v>
      </c>
      <c r="AN33" s="3">
        <f t="shared" si="20"/>
        <v>0</v>
      </c>
      <c r="AO33" s="3">
        <f t="shared" si="21"/>
        <v>0</v>
      </c>
      <c r="AP33" s="3">
        <f t="shared" si="28"/>
        <v>0</v>
      </c>
      <c r="AT33" s="2"/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22"/>
        <v>0</v>
      </c>
      <c r="L34" s="3">
        <f t="shared" si="23"/>
        <v>0</v>
      </c>
      <c r="M34" s="3">
        <f t="shared" si="24"/>
        <v>0</v>
      </c>
      <c r="N34" s="3">
        <f t="shared" si="25"/>
        <v>0</v>
      </c>
      <c r="O34" s="3">
        <f t="shared" si="0"/>
        <v>0</v>
      </c>
      <c r="P34" s="3">
        <f t="shared" si="1"/>
        <v>0</v>
      </c>
      <c r="Q34" s="3">
        <f t="shared" si="2"/>
        <v>0</v>
      </c>
      <c r="R34" s="10">
        <f t="shared" si="26"/>
        <v>0</v>
      </c>
      <c r="S34" s="12">
        <f t="shared" si="27"/>
        <v>0</v>
      </c>
      <c r="T34" s="13">
        <f t="shared" si="3"/>
        <v>0</v>
      </c>
      <c r="U34" s="8"/>
      <c r="V34" s="3">
        <v>29</v>
      </c>
      <c r="W34" s="3"/>
      <c r="X34" s="3">
        <f t="shared" si="4"/>
        <v>0</v>
      </c>
      <c r="Y34" s="3">
        <f t="shared" si="5"/>
        <v>0</v>
      </c>
      <c r="Z34" s="3">
        <f t="shared" si="6"/>
        <v>0</v>
      </c>
      <c r="AA34" s="3">
        <f t="shared" si="7"/>
        <v>0</v>
      </c>
      <c r="AB34" s="3">
        <f t="shared" si="8"/>
        <v>0</v>
      </c>
      <c r="AC34" s="3">
        <f t="shared" si="9"/>
        <v>0</v>
      </c>
      <c r="AD34" s="3">
        <f t="shared" si="10"/>
        <v>0</v>
      </c>
      <c r="AE34" s="3">
        <f t="shared" si="11"/>
        <v>0</v>
      </c>
      <c r="AF34" s="3">
        <f t="shared" si="12"/>
        <v>0</v>
      </c>
      <c r="AG34" s="3">
        <f t="shared" si="13"/>
        <v>0</v>
      </c>
      <c r="AH34" s="3">
        <f t="shared" si="14"/>
        <v>0</v>
      </c>
      <c r="AI34" s="3">
        <f t="shared" si="15"/>
        <v>0</v>
      </c>
      <c r="AJ34" s="3">
        <f t="shared" si="16"/>
        <v>0</v>
      </c>
      <c r="AK34" s="3">
        <f t="shared" si="17"/>
        <v>0</v>
      </c>
      <c r="AL34" s="3">
        <f t="shared" si="18"/>
        <v>0</v>
      </c>
      <c r="AM34" s="3">
        <f t="shared" si="19"/>
        <v>0</v>
      </c>
      <c r="AN34" s="3">
        <f t="shared" si="20"/>
        <v>0</v>
      </c>
      <c r="AO34" s="3">
        <f t="shared" si="21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22"/>
        <v>0</v>
      </c>
      <c r="L35" s="3">
        <f t="shared" si="23"/>
        <v>0</v>
      </c>
      <c r="M35" s="3">
        <f t="shared" si="24"/>
        <v>0</v>
      </c>
      <c r="N35" s="3">
        <f t="shared" si="25"/>
        <v>0</v>
      </c>
      <c r="O35" s="3">
        <f t="shared" si="0"/>
        <v>0</v>
      </c>
      <c r="P35" s="3">
        <f t="shared" si="1"/>
        <v>0</v>
      </c>
      <c r="Q35" s="3">
        <f t="shared" si="2"/>
        <v>0</v>
      </c>
      <c r="R35" s="10">
        <f t="shared" si="26"/>
        <v>0</v>
      </c>
      <c r="S35" s="12">
        <f t="shared" si="27"/>
        <v>0</v>
      </c>
      <c r="T35" s="13">
        <f t="shared" si="3"/>
        <v>0</v>
      </c>
      <c r="U35" s="8"/>
      <c r="V35" s="3">
        <v>30</v>
      </c>
      <c r="W35" s="3"/>
      <c r="X35" s="3">
        <f t="shared" si="4"/>
        <v>0</v>
      </c>
      <c r="Y35" s="3">
        <f t="shared" si="5"/>
        <v>0</v>
      </c>
      <c r="Z35" s="3">
        <f t="shared" si="6"/>
        <v>0</v>
      </c>
      <c r="AA35" s="3">
        <f t="shared" si="7"/>
        <v>0</v>
      </c>
      <c r="AB35" s="3">
        <f t="shared" si="8"/>
        <v>0</v>
      </c>
      <c r="AC35" s="3">
        <f t="shared" si="9"/>
        <v>0</v>
      </c>
      <c r="AD35" s="3">
        <f t="shared" si="10"/>
        <v>0</v>
      </c>
      <c r="AE35" s="3">
        <f t="shared" si="11"/>
        <v>0</v>
      </c>
      <c r="AF35" s="3">
        <f t="shared" si="12"/>
        <v>0</v>
      </c>
      <c r="AG35" s="3">
        <f t="shared" si="13"/>
        <v>0</v>
      </c>
      <c r="AH35" s="3">
        <f t="shared" si="14"/>
        <v>0</v>
      </c>
      <c r="AI35" s="3">
        <f t="shared" si="15"/>
        <v>0</v>
      </c>
      <c r="AJ35" s="3">
        <f t="shared" si="16"/>
        <v>0</v>
      </c>
      <c r="AK35" s="3">
        <f t="shared" si="17"/>
        <v>0</v>
      </c>
      <c r="AL35" s="3">
        <f t="shared" si="18"/>
        <v>0</v>
      </c>
      <c r="AM35" s="3">
        <f t="shared" si="19"/>
        <v>0</v>
      </c>
      <c r="AN35" s="3">
        <f t="shared" si="20"/>
        <v>0</v>
      </c>
      <c r="AO35" s="3">
        <f t="shared" si="21"/>
        <v>0</v>
      </c>
      <c r="AP35" s="3">
        <f t="shared" si="28"/>
        <v>0</v>
      </c>
      <c r="AT35" s="2"/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22"/>
        <v>0</v>
      </c>
      <c r="L36" s="3">
        <f t="shared" si="23"/>
        <v>0</v>
      </c>
      <c r="M36" s="3">
        <f t="shared" si="24"/>
        <v>0</v>
      </c>
      <c r="N36" s="3">
        <f t="shared" si="25"/>
        <v>0</v>
      </c>
      <c r="O36" s="3">
        <f t="shared" si="0"/>
        <v>0</v>
      </c>
      <c r="P36" s="3">
        <f t="shared" si="1"/>
        <v>0</v>
      </c>
      <c r="Q36" s="3">
        <f t="shared" si="2"/>
        <v>0</v>
      </c>
      <c r="R36" s="10">
        <f t="shared" si="26"/>
        <v>0</v>
      </c>
      <c r="S36" s="12">
        <f t="shared" si="27"/>
        <v>0</v>
      </c>
      <c r="T36" s="13">
        <f t="shared" si="3"/>
        <v>0</v>
      </c>
      <c r="U36" s="8"/>
      <c r="V36" s="3">
        <v>31</v>
      </c>
      <c r="W36" s="3"/>
      <c r="X36" s="3">
        <f t="shared" si="4"/>
        <v>0</v>
      </c>
      <c r="Y36" s="3">
        <f t="shared" si="5"/>
        <v>0</v>
      </c>
      <c r="Z36" s="3">
        <f t="shared" si="6"/>
        <v>0</v>
      </c>
      <c r="AA36" s="3">
        <f t="shared" si="7"/>
        <v>0</v>
      </c>
      <c r="AB36" s="3">
        <f t="shared" si="8"/>
        <v>0</v>
      </c>
      <c r="AC36" s="3">
        <f t="shared" si="9"/>
        <v>0</v>
      </c>
      <c r="AD36" s="3">
        <f t="shared" si="10"/>
        <v>0</v>
      </c>
      <c r="AE36" s="3">
        <f t="shared" si="11"/>
        <v>0</v>
      </c>
      <c r="AF36" s="3">
        <f t="shared" si="12"/>
        <v>0</v>
      </c>
      <c r="AG36" s="3">
        <f t="shared" si="13"/>
        <v>0</v>
      </c>
      <c r="AH36" s="3">
        <f t="shared" si="14"/>
        <v>0</v>
      </c>
      <c r="AI36" s="3">
        <f t="shared" si="15"/>
        <v>0</v>
      </c>
      <c r="AJ36" s="3">
        <f t="shared" si="16"/>
        <v>0</v>
      </c>
      <c r="AK36" s="3">
        <f t="shared" si="17"/>
        <v>0</v>
      </c>
      <c r="AL36" s="3">
        <f t="shared" si="18"/>
        <v>0</v>
      </c>
      <c r="AM36" s="3">
        <f t="shared" si="19"/>
        <v>0</v>
      </c>
      <c r="AN36" s="3">
        <f t="shared" si="20"/>
        <v>0</v>
      </c>
      <c r="AO36" s="3">
        <f t="shared" si="21"/>
        <v>0</v>
      </c>
      <c r="AP36" s="3">
        <f t="shared" si="28"/>
        <v>0</v>
      </c>
      <c r="AT36" s="2"/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22"/>
        <v>0</v>
      </c>
      <c r="L37" s="3">
        <f t="shared" si="23"/>
        <v>0</v>
      </c>
      <c r="M37" s="3">
        <f t="shared" si="24"/>
        <v>0</v>
      </c>
      <c r="N37" s="3">
        <f t="shared" si="25"/>
        <v>0</v>
      </c>
      <c r="O37" s="3">
        <f t="shared" si="0"/>
        <v>0</v>
      </c>
      <c r="P37" s="3">
        <f t="shared" si="1"/>
        <v>0</v>
      </c>
      <c r="Q37" s="3">
        <f t="shared" si="2"/>
        <v>0</v>
      </c>
      <c r="R37" s="10">
        <f t="shared" si="26"/>
        <v>0</v>
      </c>
      <c r="S37" s="12">
        <f t="shared" si="27"/>
        <v>0</v>
      </c>
      <c r="T37" s="13">
        <f t="shared" si="3"/>
        <v>0</v>
      </c>
      <c r="U37" s="8"/>
      <c r="V37" s="3">
        <v>32</v>
      </c>
      <c r="W37" s="3"/>
      <c r="X37" s="3">
        <f t="shared" si="4"/>
        <v>0</v>
      </c>
      <c r="Y37" s="3">
        <f t="shared" si="5"/>
        <v>0</v>
      </c>
      <c r="Z37" s="3">
        <f t="shared" si="6"/>
        <v>0</v>
      </c>
      <c r="AA37" s="3">
        <f t="shared" si="7"/>
        <v>0</v>
      </c>
      <c r="AB37" s="3">
        <f t="shared" si="8"/>
        <v>0</v>
      </c>
      <c r="AC37" s="3">
        <f t="shared" si="9"/>
        <v>0</v>
      </c>
      <c r="AD37" s="3">
        <f t="shared" si="10"/>
        <v>0</v>
      </c>
      <c r="AE37" s="3">
        <f t="shared" si="11"/>
        <v>0</v>
      </c>
      <c r="AF37" s="3">
        <f t="shared" si="12"/>
        <v>0</v>
      </c>
      <c r="AG37" s="3">
        <f t="shared" si="13"/>
        <v>0</v>
      </c>
      <c r="AH37" s="3">
        <f t="shared" si="14"/>
        <v>0</v>
      </c>
      <c r="AI37" s="3">
        <f t="shared" si="15"/>
        <v>0</v>
      </c>
      <c r="AJ37" s="3">
        <f t="shared" si="16"/>
        <v>0</v>
      </c>
      <c r="AK37" s="3">
        <f t="shared" si="17"/>
        <v>0</v>
      </c>
      <c r="AL37" s="3">
        <f t="shared" si="18"/>
        <v>0</v>
      </c>
      <c r="AM37" s="3">
        <f t="shared" si="19"/>
        <v>0</v>
      </c>
      <c r="AN37" s="3">
        <f t="shared" si="20"/>
        <v>0</v>
      </c>
      <c r="AO37" s="3">
        <f t="shared" si="21"/>
        <v>0</v>
      </c>
      <c r="AP37" s="3">
        <f t="shared" si="28"/>
        <v>0</v>
      </c>
      <c r="AT37" s="2"/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0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0</v>
      </c>
      <c r="AP38" s="3">
        <f t="shared" si="28"/>
        <v>0</v>
      </c>
      <c r="AT38" s="2"/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T39" s="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T40" s="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3" t="s">
        <v>100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40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3" t="s">
        <v>101</v>
      </c>
      <c r="K47" s="3">
        <f t="shared" si="35"/>
        <v>0</v>
      </c>
      <c r="L47" s="3">
        <f t="shared" si="36"/>
        <v>0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40">
        <f t="shared" ref="T47:T77" si="44">SUM(K47:S47)</f>
        <v>0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3" t="s">
        <v>102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40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3" t="s">
        <v>103</v>
      </c>
      <c r="K49" s="3">
        <f t="shared" si="35"/>
        <v>0</v>
      </c>
      <c r="L49" s="3">
        <f t="shared" si="36"/>
        <v>0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40">
        <f t="shared" si="44"/>
        <v>0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3" t="s">
        <v>104</v>
      </c>
      <c r="K50" s="3">
        <f t="shared" si="35"/>
        <v>0</v>
      </c>
      <c r="L50" s="3">
        <f t="shared" si="36"/>
        <v>0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40">
        <f t="shared" si="44"/>
        <v>0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3" t="s">
        <v>105</v>
      </c>
      <c r="K51" s="3">
        <f t="shared" si="35"/>
        <v>0</v>
      </c>
      <c r="L51" s="3">
        <f t="shared" si="36"/>
        <v>0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40">
        <f t="shared" si="44"/>
        <v>0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3" t="s">
        <v>106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40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3" t="s">
        <v>107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40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3" t="s">
        <v>108</v>
      </c>
      <c r="K54" s="3">
        <f t="shared" si="35"/>
        <v>0</v>
      </c>
      <c r="L54" s="3">
        <f t="shared" si="36"/>
        <v>0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40">
        <f t="shared" si="44"/>
        <v>0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3" t="s">
        <v>109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40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3" t="s">
        <v>110</v>
      </c>
      <c r="K56" s="3">
        <f t="shared" si="35"/>
        <v>0</v>
      </c>
      <c r="L56" s="3">
        <f t="shared" si="36"/>
        <v>0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40">
        <f t="shared" si="44"/>
        <v>0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3" t="s">
        <v>111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40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3" t="s">
        <v>112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40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3" t="s">
        <v>113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40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3" t="s">
        <v>114</v>
      </c>
      <c r="K60" s="3">
        <f t="shared" si="35"/>
        <v>0</v>
      </c>
      <c r="L60" s="3">
        <f t="shared" si="36"/>
        <v>0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40">
        <f t="shared" si="44"/>
        <v>0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3" t="s">
        <v>115</v>
      </c>
      <c r="K61" s="3">
        <f t="shared" si="35"/>
        <v>0</v>
      </c>
      <c r="L61" s="3">
        <f t="shared" si="36"/>
        <v>0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40">
        <f t="shared" si="44"/>
        <v>0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3" t="s">
        <v>116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40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3" t="s">
        <v>117</v>
      </c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40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3" t="s">
        <v>118</v>
      </c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40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3" t="s">
        <v>119</v>
      </c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40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3" t="s">
        <v>120</v>
      </c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40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3" t="s">
        <v>121</v>
      </c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40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3" t="s">
        <v>122</v>
      </c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40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3" t="s">
        <v>123</v>
      </c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40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 t="s">
        <v>124</v>
      </c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40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 t="s">
        <v>125</v>
      </c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40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/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40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40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40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40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40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40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0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0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135" priority="8" operator="greaterThan">
      <formula>2</formula>
    </cfRule>
    <cfRule type="cellIs" dxfId="134" priority="9" operator="equal">
      <formula>2</formula>
    </cfRule>
    <cfRule type="cellIs" dxfId="133" priority="10" operator="equal">
      <formula>1</formula>
    </cfRule>
  </conditionalFormatting>
  <conditionalFormatting sqref="B6:B305">
    <cfRule type="expression" dxfId="132" priority="4">
      <formula>$AY7</formula>
    </cfRule>
    <cfRule type="expression" dxfId="131" priority="5">
      <formula>$AZ7</formula>
    </cfRule>
    <cfRule type="expression" dxfId="130" priority="18">
      <formula>$BA7</formula>
    </cfRule>
    <cfRule type="expression" dxfId="129" priority="2">
      <formula>$BB7</formula>
    </cfRule>
    <cfRule type="expression" dxfId="127" priority="1">
      <formula>$BC7</formula>
    </cfRule>
  </conditionalFormatting>
  <conditionalFormatting sqref="R6:R37">
    <cfRule type="expression" dxfId="128" priority="3">
      <formula>OR(R6=3,R6=7,R6=11,R6=15,R6=19,R6=23,R6=27)</formula>
    </cfRule>
  </conditionalFormatting>
  <dataValidations count="6">
    <dataValidation type="list" allowBlank="1" showInputMessage="1" showErrorMessage="1" prompt="Μήνας" sqref="C6:C305">
      <formula1>$AU$7:$AU$18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Όνομα μαθητή" sqref="B6:B305">
      <formula1>$AT$7:$AT$32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C306"/>
  <sheetViews>
    <sheetView showZeros="0" zoomScale="98" zoomScaleNormal="98" workbookViewId="0">
      <selection activeCell="AS6" sqref="AS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28515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140625" bestFit="1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hidden="1" customWidth="1"/>
    <col min="46" max="46" width="33.855468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44</v>
      </c>
      <c r="B2" s="48"/>
      <c r="C2" s="48"/>
      <c r="D2" s="48"/>
      <c r="E2" s="48"/>
      <c r="I2" s="20" t="s">
        <v>44</v>
      </c>
      <c r="V2" s="20" t="s">
        <v>44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261</v>
      </c>
    </row>
    <row r="6" spans="1:55" ht="16.5" thickTop="1" thickBot="1">
      <c r="A6" s="3">
        <v>1</v>
      </c>
      <c r="B6" s="3"/>
      <c r="C6" s="4"/>
      <c r="D6" s="5"/>
      <c r="E6" s="3"/>
      <c r="F6" s="10"/>
      <c r="G6" s="11"/>
      <c r="I6" s="3">
        <v>1</v>
      </c>
      <c r="J6" s="3" t="s">
        <v>73</v>
      </c>
      <c r="K6" s="3">
        <f t="shared" ref="K6:K37" si="0">COUNTIFS($B$6:$B$305,$J6,$E$6:$E$305,"1η")</f>
        <v>0</v>
      </c>
      <c r="L6" s="3">
        <f t="shared" ref="L6:L37" si="1">COUNTIFS($B$6:$B$305,$J6,$E$6:$E$305,"2η")</f>
        <v>0</v>
      </c>
      <c r="M6" s="3">
        <f t="shared" ref="M6:M37" si="2">COUNTIFS($B$6:$B$305,$J6,$E$6:$E$305,"3η")</f>
        <v>0</v>
      </c>
      <c r="N6" s="3">
        <f t="shared" ref="N6:N37" si="3">COUNTIFS($B$6:$B$305,$J6,$E$6:$E$305,"4η")</f>
        <v>0</v>
      </c>
      <c r="O6" s="3">
        <f t="shared" ref="O6:O37" si="4">COUNTIFS($B$6:$B$305,$J6,$E$6:$E$305,"5η")</f>
        <v>0</v>
      </c>
      <c r="P6" s="3">
        <f t="shared" ref="P6:P37" si="5">COUNTIFS($B$6:$B$305,$J6,$E$6:$E$305,"6η")</f>
        <v>0</v>
      </c>
      <c r="Q6" s="3">
        <f t="shared" ref="Q6:Q37" si="6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7">COUNTIFS($B$6:$B$305,$J6,$G$6:$G$305,"αποβολή")</f>
        <v>0</v>
      </c>
      <c r="U6" s="8"/>
      <c r="V6" s="3">
        <v>1</v>
      </c>
      <c r="W6" s="3" t="s">
        <v>73</v>
      </c>
      <c r="X6" s="3">
        <f t="shared" ref="X6:X37" si="8">COUNTIFS($B$6:$B$305,$W6,$F$6:$F$305,"Γεωργιάδου")</f>
        <v>0</v>
      </c>
      <c r="Y6" s="3">
        <f t="shared" ref="Y6:Y37" si="9">COUNTIFS($B$6:$B$305,$W6,$F$6:$F$305,"Αυγουστή")</f>
        <v>0</v>
      </c>
      <c r="Z6" s="3">
        <f t="shared" ref="Z6:Z37" si="10">COUNTIFS($B$6:$B$305,$W6,$F$6:$F$305,"Καρούτσου")</f>
        <v>0</v>
      </c>
      <c r="AA6" s="3">
        <f t="shared" ref="AA6:AA37" si="11">COUNTIFS($B$6:$B$305,$W6,$F$6:$F$305,"Μουζά")</f>
        <v>0</v>
      </c>
      <c r="AB6" s="3">
        <f t="shared" ref="AB6:AB37" si="12">COUNTIFS($B$6:$B$305,$W6,$F$6:$F$305,"Παυλίδου")</f>
        <v>0</v>
      </c>
      <c r="AC6" s="3">
        <f t="shared" ref="AC6:AC37" si="13">COUNTIFS($B$6:$B$305,$W6,$F$6:$F$305,"Πρόβατος")</f>
        <v>0</v>
      </c>
      <c r="AD6" s="3">
        <f t="shared" ref="AD6:AD37" si="14">COUNTIFS($B$6:$B$305,$W6,$F$6:$F$305,"Σύρμου")</f>
        <v>0</v>
      </c>
      <c r="AE6" s="3">
        <f t="shared" ref="AE6:AE37" si="15">COUNTIFS($B$6:$B$305,$W6,$F$6:$F$305,"Μικρομανώλης")</f>
        <v>0</v>
      </c>
      <c r="AF6" s="3">
        <f t="shared" ref="AF6:AF37" si="16">COUNTIFS($B$6:$B$305,$W6,$F$6:$F$305,"Τσιτσιριδάκη")</f>
        <v>0</v>
      </c>
      <c r="AG6" s="3">
        <f t="shared" ref="AG6:AG37" si="17">COUNTIFS($B$6:$B$305,$W6,$F$6:$F$305,"Μάκαρη")</f>
        <v>0</v>
      </c>
      <c r="AH6" s="3">
        <f t="shared" ref="AH6:AH37" si="18">COUNTIFS($B$6:$B$305,$W6,$F$6:$F$305,"Δημητρακοπούλου")</f>
        <v>0</v>
      </c>
      <c r="AI6" s="3">
        <f t="shared" ref="AI6:AI37" si="19">COUNTIFS($B$6:$B$305,$W6,$F$6:$F$305,"Γερμανικής")</f>
        <v>0</v>
      </c>
      <c r="AJ6" s="3">
        <f t="shared" ref="AJ6:AJ37" si="20">COUNTIFS($B$6:$B$305,$W6,$F$6:$F$305,"Μαμαρέλης")</f>
        <v>0</v>
      </c>
      <c r="AK6" s="3">
        <f t="shared" ref="AK6:AK37" si="21">COUNTIFS($B$6:$B$305,$W6,$F$6:$F$305,"Παπαβασιλείου")</f>
        <v>0</v>
      </c>
      <c r="AL6" s="3">
        <f t="shared" ref="AL6:AL37" si="22">COUNTIFS($B$6:$B$305,$W6,$F$6:$F$305,"Τετράδη")</f>
        <v>0</v>
      </c>
      <c r="AM6" s="3">
        <f t="shared" ref="AM6:AM37" si="23">COUNTIFS($B$6:$B$305,$W6,$F$6:$F$305,"Λάμψας")</f>
        <v>0</v>
      </c>
      <c r="AN6" s="3">
        <f t="shared" ref="AN6:AN37" si="24">COUNTIFS($B$6:$B$305,$W6,$F$6:$F$305,"Πέντσας")</f>
        <v>0</v>
      </c>
      <c r="AO6" s="3">
        <f t="shared" ref="AO6:AO37" si="25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/>
      <c r="C7" s="4"/>
      <c r="D7" s="5"/>
      <c r="E7" s="3"/>
      <c r="F7" s="10"/>
      <c r="G7" s="12"/>
      <c r="I7" s="3">
        <v>2</v>
      </c>
      <c r="J7" s="3" t="s">
        <v>74</v>
      </c>
      <c r="K7" s="3">
        <f t="shared" si="0"/>
        <v>0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  <c r="Q7" s="3">
        <f t="shared" si="6"/>
        <v>0</v>
      </c>
      <c r="R7" s="10">
        <f t="shared" ref="R7:R37" si="26">SUM(K7:Q7)</f>
        <v>0</v>
      </c>
      <c r="S7" s="12">
        <f t="shared" ref="S7:S37" si="27">INT(R7/4)</f>
        <v>0</v>
      </c>
      <c r="T7" s="13">
        <f t="shared" si="7"/>
        <v>0</v>
      </c>
      <c r="U7" s="8"/>
      <c r="V7" s="3">
        <v>2</v>
      </c>
      <c r="W7" s="3" t="s">
        <v>74</v>
      </c>
      <c r="X7" s="3">
        <f t="shared" si="8"/>
        <v>0</v>
      </c>
      <c r="Y7" s="3">
        <f t="shared" si="9"/>
        <v>0</v>
      </c>
      <c r="Z7" s="3">
        <f t="shared" si="10"/>
        <v>0</v>
      </c>
      <c r="AA7" s="3">
        <f t="shared" si="11"/>
        <v>0</v>
      </c>
      <c r="AB7" s="3">
        <f t="shared" si="12"/>
        <v>0</v>
      </c>
      <c r="AC7" s="3">
        <f t="shared" si="13"/>
        <v>0</v>
      </c>
      <c r="AD7" s="3">
        <f t="shared" si="14"/>
        <v>0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">
        <f t="shared" si="23"/>
        <v>0</v>
      </c>
      <c r="AN7" s="3">
        <f t="shared" si="24"/>
        <v>0</v>
      </c>
      <c r="AO7" s="3">
        <f t="shared" si="25"/>
        <v>0</v>
      </c>
      <c r="AP7" s="3">
        <f t="shared" ref="AP7:AP38" si="28">SUM(X7:AO7)</f>
        <v>0</v>
      </c>
      <c r="AS7" s="3" t="s">
        <v>55</v>
      </c>
      <c r="AT7" s="3" t="s">
        <v>73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/>
      <c r="C8" s="4"/>
      <c r="D8" s="5"/>
      <c r="E8" s="3"/>
      <c r="F8" s="10"/>
      <c r="G8" s="12"/>
      <c r="I8" s="3">
        <v>3</v>
      </c>
      <c r="J8" s="3" t="s">
        <v>75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0">
        <f t="shared" si="26"/>
        <v>0</v>
      </c>
      <c r="S8" s="12">
        <f t="shared" si="27"/>
        <v>0</v>
      </c>
      <c r="T8" s="13">
        <f t="shared" si="7"/>
        <v>0</v>
      </c>
      <c r="U8" s="8"/>
      <c r="V8" s="3">
        <v>3</v>
      </c>
      <c r="W8" s="3" t="s">
        <v>75</v>
      </c>
      <c r="X8" s="3">
        <f t="shared" si="8"/>
        <v>0</v>
      </c>
      <c r="Y8" s="3">
        <f t="shared" si="9"/>
        <v>0</v>
      </c>
      <c r="Z8" s="3">
        <f t="shared" si="10"/>
        <v>0</v>
      </c>
      <c r="AA8" s="3">
        <f t="shared" si="11"/>
        <v>0</v>
      </c>
      <c r="AB8" s="3">
        <f t="shared" si="12"/>
        <v>0</v>
      </c>
      <c r="AC8" s="3">
        <f t="shared" si="13"/>
        <v>0</v>
      </c>
      <c r="AD8" s="3">
        <f t="shared" si="14"/>
        <v>0</v>
      </c>
      <c r="AE8" s="3">
        <f t="shared" si="15"/>
        <v>0</v>
      </c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19"/>
        <v>0</v>
      </c>
      <c r="AJ8" s="3">
        <f t="shared" si="20"/>
        <v>0</v>
      </c>
      <c r="AK8" s="3">
        <f t="shared" si="21"/>
        <v>0</v>
      </c>
      <c r="AL8" s="3">
        <f t="shared" si="22"/>
        <v>0</v>
      </c>
      <c r="AM8" s="3">
        <f t="shared" si="23"/>
        <v>0</v>
      </c>
      <c r="AN8" s="3">
        <f t="shared" si="24"/>
        <v>0</v>
      </c>
      <c r="AO8" s="3">
        <f t="shared" si="25"/>
        <v>0</v>
      </c>
      <c r="AP8" s="3">
        <f t="shared" si="28"/>
        <v>0</v>
      </c>
      <c r="AS8" s="3" t="s">
        <v>56</v>
      </c>
      <c r="AT8" s="3" t="s">
        <v>74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/>
      <c r="C9" s="4"/>
      <c r="D9" s="5"/>
      <c r="E9" s="3"/>
      <c r="F9" s="10"/>
      <c r="G9" s="12"/>
      <c r="I9" s="3">
        <v>4</v>
      </c>
      <c r="J9" s="3" t="s">
        <v>76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0">
        <f t="shared" si="26"/>
        <v>0</v>
      </c>
      <c r="S9" s="12">
        <f t="shared" si="27"/>
        <v>0</v>
      </c>
      <c r="T9" s="13">
        <f t="shared" si="7"/>
        <v>0</v>
      </c>
      <c r="U9" s="8"/>
      <c r="V9" s="3">
        <v>4</v>
      </c>
      <c r="W9" s="3" t="s">
        <v>76</v>
      </c>
      <c r="X9" s="3">
        <f t="shared" si="8"/>
        <v>0</v>
      </c>
      <c r="Y9" s="3">
        <f t="shared" si="9"/>
        <v>0</v>
      </c>
      <c r="Z9" s="3">
        <f t="shared" si="10"/>
        <v>0</v>
      </c>
      <c r="AA9" s="3">
        <f t="shared" si="11"/>
        <v>0</v>
      </c>
      <c r="AB9" s="3">
        <f t="shared" si="12"/>
        <v>0</v>
      </c>
      <c r="AC9" s="3">
        <f t="shared" si="13"/>
        <v>0</v>
      </c>
      <c r="AD9" s="3">
        <f t="shared" si="14"/>
        <v>0</v>
      </c>
      <c r="AE9" s="3">
        <f t="shared" si="15"/>
        <v>0</v>
      </c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19"/>
        <v>0</v>
      </c>
      <c r="AJ9" s="3">
        <f t="shared" si="20"/>
        <v>0</v>
      </c>
      <c r="AK9" s="3">
        <f t="shared" si="21"/>
        <v>0</v>
      </c>
      <c r="AL9" s="3">
        <f t="shared" si="22"/>
        <v>0</v>
      </c>
      <c r="AM9" s="3">
        <f t="shared" si="23"/>
        <v>0</v>
      </c>
      <c r="AN9" s="3">
        <f t="shared" si="24"/>
        <v>0</v>
      </c>
      <c r="AO9" s="3">
        <f t="shared" si="25"/>
        <v>0</v>
      </c>
      <c r="AP9" s="3">
        <f t="shared" si="28"/>
        <v>0</v>
      </c>
      <c r="AS9" s="3" t="s">
        <v>57</v>
      </c>
      <c r="AT9" s="3" t="s">
        <v>75</v>
      </c>
      <c r="AU9" s="10" t="s">
        <v>15</v>
      </c>
      <c r="AV9" s="3">
        <v>3</v>
      </c>
      <c r="AW9" s="3" t="s">
        <v>2</v>
      </c>
      <c r="AY9" t="b">
        <f t="shared" si="29"/>
        <v>0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/>
      <c r="C10" s="4"/>
      <c r="D10" s="5"/>
      <c r="E10" s="3"/>
      <c r="F10" s="10"/>
      <c r="G10" s="12"/>
      <c r="I10" s="3">
        <v>5</v>
      </c>
      <c r="J10" s="3" t="s">
        <v>77</v>
      </c>
      <c r="K10" s="3">
        <f t="shared" si="0"/>
        <v>0</v>
      </c>
      <c r="L10" s="3">
        <f t="shared" si="1"/>
        <v>0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0</v>
      </c>
      <c r="R10" s="10">
        <f t="shared" si="26"/>
        <v>0</v>
      </c>
      <c r="S10" s="12">
        <f t="shared" si="27"/>
        <v>0</v>
      </c>
      <c r="T10" s="13">
        <f t="shared" si="7"/>
        <v>0</v>
      </c>
      <c r="U10" s="8"/>
      <c r="V10" s="3">
        <v>5</v>
      </c>
      <c r="W10" s="3" t="s">
        <v>77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15"/>
        <v>0</v>
      </c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19"/>
        <v>0</v>
      </c>
      <c r="AJ10" s="3">
        <f t="shared" si="20"/>
        <v>0</v>
      </c>
      <c r="AK10" s="3">
        <f t="shared" si="21"/>
        <v>0</v>
      </c>
      <c r="AL10" s="3">
        <f t="shared" si="22"/>
        <v>0</v>
      </c>
      <c r="AM10" s="3">
        <f t="shared" si="23"/>
        <v>0</v>
      </c>
      <c r="AN10" s="3">
        <f t="shared" si="24"/>
        <v>0</v>
      </c>
      <c r="AO10" s="3">
        <f t="shared" si="25"/>
        <v>0</v>
      </c>
      <c r="AP10" s="3">
        <f t="shared" si="28"/>
        <v>0</v>
      </c>
      <c r="AS10" s="3" t="s">
        <v>58</v>
      </c>
      <c r="AT10" s="3" t="s">
        <v>76</v>
      </c>
      <c r="AU10" s="10" t="s">
        <v>16</v>
      </c>
      <c r="AV10" s="3">
        <v>4</v>
      </c>
      <c r="AW10" s="3" t="s">
        <v>3</v>
      </c>
      <c r="AY10" t="b">
        <f t="shared" si="29"/>
        <v>0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/>
      <c r="C11" s="4"/>
      <c r="D11" s="5"/>
      <c r="E11" s="3"/>
      <c r="F11" s="10"/>
      <c r="G11" s="12"/>
      <c r="I11" s="3">
        <v>6</v>
      </c>
      <c r="J11" s="3" t="s">
        <v>78</v>
      </c>
      <c r="K11" s="3">
        <f t="shared" si="0"/>
        <v>0</v>
      </c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0</v>
      </c>
      <c r="Q11" s="3">
        <f t="shared" si="6"/>
        <v>0</v>
      </c>
      <c r="R11" s="10">
        <f t="shared" si="26"/>
        <v>0</v>
      </c>
      <c r="S11" s="12">
        <f t="shared" si="27"/>
        <v>0</v>
      </c>
      <c r="T11" s="13">
        <f t="shared" si="7"/>
        <v>0</v>
      </c>
      <c r="U11" s="8"/>
      <c r="V11" s="3">
        <v>6</v>
      </c>
      <c r="W11" s="3" t="s">
        <v>78</v>
      </c>
      <c r="X11" s="3">
        <f t="shared" si="8"/>
        <v>0</v>
      </c>
      <c r="Y11" s="3">
        <f t="shared" si="9"/>
        <v>0</v>
      </c>
      <c r="Z11" s="3">
        <f t="shared" si="10"/>
        <v>0</v>
      </c>
      <c r="AA11" s="3">
        <f t="shared" si="11"/>
        <v>0</v>
      </c>
      <c r="AB11" s="3">
        <f t="shared" si="12"/>
        <v>0</v>
      </c>
      <c r="AC11" s="3">
        <f t="shared" si="13"/>
        <v>0</v>
      </c>
      <c r="AD11" s="3">
        <f t="shared" si="14"/>
        <v>0</v>
      </c>
      <c r="AE11" s="3">
        <f t="shared" si="15"/>
        <v>0</v>
      </c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19"/>
        <v>0</v>
      </c>
      <c r="AJ11" s="3">
        <f t="shared" si="20"/>
        <v>0</v>
      </c>
      <c r="AK11" s="3">
        <f t="shared" si="21"/>
        <v>0</v>
      </c>
      <c r="AL11" s="3">
        <f t="shared" si="22"/>
        <v>0</v>
      </c>
      <c r="AM11" s="3">
        <f t="shared" si="23"/>
        <v>0</v>
      </c>
      <c r="AN11" s="3">
        <f t="shared" si="24"/>
        <v>0</v>
      </c>
      <c r="AO11" s="3">
        <f t="shared" si="25"/>
        <v>0</v>
      </c>
      <c r="AP11" s="3">
        <f t="shared" si="28"/>
        <v>0</v>
      </c>
      <c r="AS11" s="3" t="s">
        <v>59</v>
      </c>
      <c r="AT11" s="3" t="s">
        <v>77</v>
      </c>
      <c r="AU11" s="10" t="s">
        <v>17</v>
      </c>
      <c r="AV11" s="3">
        <v>5</v>
      </c>
      <c r="AW11" s="3" t="s">
        <v>4</v>
      </c>
      <c r="AY11" t="b">
        <f t="shared" si="29"/>
        <v>0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/>
      <c r="C12" s="4"/>
      <c r="D12" s="5"/>
      <c r="E12" s="3"/>
      <c r="F12" s="10"/>
      <c r="G12" s="12"/>
      <c r="I12" s="3">
        <v>7</v>
      </c>
      <c r="J12" s="3" t="s">
        <v>79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0">
        <f t="shared" si="26"/>
        <v>0</v>
      </c>
      <c r="S12" s="12">
        <f t="shared" si="27"/>
        <v>0</v>
      </c>
      <c r="T12" s="13">
        <f t="shared" si="7"/>
        <v>0</v>
      </c>
      <c r="U12" s="8"/>
      <c r="V12" s="3">
        <v>7</v>
      </c>
      <c r="W12" s="3" t="s">
        <v>79</v>
      </c>
      <c r="X12" s="3">
        <f t="shared" si="8"/>
        <v>0</v>
      </c>
      <c r="Y12" s="3">
        <f t="shared" si="9"/>
        <v>0</v>
      </c>
      <c r="Z12" s="3">
        <f t="shared" si="10"/>
        <v>0</v>
      </c>
      <c r="AA12" s="3">
        <f t="shared" si="11"/>
        <v>0</v>
      </c>
      <c r="AB12" s="3">
        <f t="shared" si="12"/>
        <v>0</v>
      </c>
      <c r="AC12" s="3">
        <f t="shared" si="13"/>
        <v>0</v>
      </c>
      <c r="AD12" s="3">
        <f t="shared" si="14"/>
        <v>0</v>
      </c>
      <c r="AE12" s="3">
        <f t="shared" si="15"/>
        <v>0</v>
      </c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19"/>
        <v>0</v>
      </c>
      <c r="AJ12" s="3">
        <f t="shared" si="20"/>
        <v>0</v>
      </c>
      <c r="AK12" s="3">
        <f t="shared" si="21"/>
        <v>0</v>
      </c>
      <c r="AL12" s="3">
        <f t="shared" si="22"/>
        <v>0</v>
      </c>
      <c r="AM12" s="3">
        <f t="shared" si="23"/>
        <v>0</v>
      </c>
      <c r="AN12" s="3">
        <f t="shared" si="24"/>
        <v>0</v>
      </c>
      <c r="AO12" s="3">
        <f t="shared" si="25"/>
        <v>0</v>
      </c>
      <c r="AP12" s="3">
        <f t="shared" si="28"/>
        <v>0</v>
      </c>
      <c r="AS12" s="3" t="s">
        <v>60</v>
      </c>
      <c r="AT12" s="3" t="s">
        <v>78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/>
      <c r="C13" s="4"/>
      <c r="D13" s="5"/>
      <c r="E13" s="3"/>
      <c r="F13" s="10"/>
      <c r="G13" s="12"/>
      <c r="I13" s="3">
        <v>8</v>
      </c>
      <c r="J13" s="3" t="s">
        <v>80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0">
        <f t="shared" si="26"/>
        <v>0</v>
      </c>
      <c r="S13" s="12">
        <f t="shared" si="27"/>
        <v>0</v>
      </c>
      <c r="T13" s="13">
        <f t="shared" si="7"/>
        <v>0</v>
      </c>
      <c r="U13" s="8"/>
      <c r="V13" s="3">
        <v>8</v>
      </c>
      <c r="W13" s="3" t="s">
        <v>80</v>
      </c>
      <c r="X13" s="3">
        <f t="shared" si="8"/>
        <v>0</v>
      </c>
      <c r="Y13" s="3">
        <f t="shared" si="9"/>
        <v>0</v>
      </c>
      <c r="Z13" s="3">
        <f t="shared" si="10"/>
        <v>0</v>
      </c>
      <c r="AA13" s="3">
        <f t="shared" si="11"/>
        <v>0</v>
      </c>
      <c r="AB13" s="3">
        <f t="shared" si="12"/>
        <v>0</v>
      </c>
      <c r="AC13" s="3">
        <f t="shared" si="13"/>
        <v>0</v>
      </c>
      <c r="AD13" s="3">
        <f t="shared" si="14"/>
        <v>0</v>
      </c>
      <c r="AE13" s="3">
        <f t="shared" si="15"/>
        <v>0</v>
      </c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19"/>
        <v>0</v>
      </c>
      <c r="AJ13" s="3">
        <f t="shared" si="20"/>
        <v>0</v>
      </c>
      <c r="AK13" s="3">
        <f t="shared" si="21"/>
        <v>0</v>
      </c>
      <c r="AL13" s="3">
        <f t="shared" si="22"/>
        <v>0</v>
      </c>
      <c r="AM13" s="3">
        <f t="shared" si="23"/>
        <v>0</v>
      </c>
      <c r="AN13" s="3">
        <f t="shared" si="24"/>
        <v>0</v>
      </c>
      <c r="AO13" s="3">
        <f t="shared" si="25"/>
        <v>0</v>
      </c>
      <c r="AP13" s="3">
        <f t="shared" si="28"/>
        <v>0</v>
      </c>
      <c r="AS13" s="3" t="s">
        <v>61</v>
      </c>
      <c r="AT13" s="3" t="s">
        <v>79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/>
      <c r="C14" s="4"/>
      <c r="D14" s="5"/>
      <c r="E14" s="3"/>
      <c r="F14" s="10"/>
      <c r="G14" s="12"/>
      <c r="I14" s="3">
        <v>9</v>
      </c>
      <c r="J14" s="3" t="s">
        <v>81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0">
        <f t="shared" si="26"/>
        <v>0</v>
      </c>
      <c r="S14" s="12">
        <f t="shared" si="27"/>
        <v>0</v>
      </c>
      <c r="T14" s="13">
        <f t="shared" si="7"/>
        <v>0</v>
      </c>
      <c r="U14" s="8"/>
      <c r="V14" s="3">
        <v>9</v>
      </c>
      <c r="W14" s="3" t="s">
        <v>81</v>
      </c>
      <c r="X14" s="3">
        <f t="shared" si="8"/>
        <v>0</v>
      </c>
      <c r="Y14" s="3">
        <f t="shared" si="9"/>
        <v>0</v>
      </c>
      <c r="Z14" s="3">
        <f t="shared" si="10"/>
        <v>0</v>
      </c>
      <c r="AA14" s="3">
        <f t="shared" si="11"/>
        <v>0</v>
      </c>
      <c r="AB14" s="3">
        <f t="shared" si="12"/>
        <v>0</v>
      </c>
      <c r="AC14" s="3">
        <f t="shared" si="13"/>
        <v>0</v>
      </c>
      <c r="AD14" s="3">
        <f t="shared" si="14"/>
        <v>0</v>
      </c>
      <c r="AE14" s="3">
        <f t="shared" si="15"/>
        <v>0</v>
      </c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19"/>
        <v>0</v>
      </c>
      <c r="AJ14" s="3">
        <f t="shared" si="20"/>
        <v>0</v>
      </c>
      <c r="AK14" s="3">
        <f t="shared" si="21"/>
        <v>0</v>
      </c>
      <c r="AL14" s="3">
        <f t="shared" si="22"/>
        <v>0</v>
      </c>
      <c r="AM14" s="3">
        <f t="shared" si="23"/>
        <v>0</v>
      </c>
      <c r="AN14" s="3">
        <f t="shared" si="24"/>
        <v>0</v>
      </c>
      <c r="AO14" s="3">
        <f t="shared" si="25"/>
        <v>0</v>
      </c>
      <c r="AP14" s="3">
        <f t="shared" si="28"/>
        <v>0</v>
      </c>
      <c r="AS14" s="3" t="s">
        <v>62</v>
      </c>
      <c r="AT14" s="3" t="s">
        <v>80</v>
      </c>
      <c r="AU14" s="10" t="s">
        <v>27</v>
      </c>
      <c r="AV14" s="3">
        <v>8</v>
      </c>
      <c r="AY14" t="b">
        <f t="shared" si="29"/>
        <v>0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3" t="s">
        <v>82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0">
        <f t="shared" si="26"/>
        <v>0</v>
      </c>
      <c r="S15" s="12">
        <f t="shared" si="27"/>
        <v>0</v>
      </c>
      <c r="T15" s="13">
        <f t="shared" si="7"/>
        <v>0</v>
      </c>
      <c r="U15" s="8"/>
      <c r="V15" s="3">
        <v>10</v>
      </c>
      <c r="W15" s="3" t="s">
        <v>82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  <c r="AC15" s="3">
        <f t="shared" si="13"/>
        <v>0</v>
      </c>
      <c r="AD15" s="3">
        <f t="shared" si="14"/>
        <v>0</v>
      </c>
      <c r="AE15" s="3">
        <f t="shared" si="15"/>
        <v>0</v>
      </c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19"/>
        <v>0</v>
      </c>
      <c r="AJ15" s="3">
        <f t="shared" si="20"/>
        <v>0</v>
      </c>
      <c r="AK15" s="3">
        <f t="shared" si="21"/>
        <v>0</v>
      </c>
      <c r="AL15" s="3">
        <f t="shared" si="22"/>
        <v>0</v>
      </c>
      <c r="AM15" s="3">
        <f t="shared" si="23"/>
        <v>0</v>
      </c>
      <c r="AN15" s="3">
        <f t="shared" si="24"/>
        <v>0</v>
      </c>
      <c r="AO15" s="3">
        <f t="shared" si="25"/>
        <v>0</v>
      </c>
      <c r="AP15" s="3">
        <f t="shared" si="28"/>
        <v>0</v>
      </c>
      <c r="AS15" s="3" t="s">
        <v>63</v>
      </c>
      <c r="AT15" s="3" t="s">
        <v>81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3" t="s">
        <v>83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0">
        <f t="shared" si="26"/>
        <v>0</v>
      </c>
      <c r="S16" s="12">
        <f t="shared" si="27"/>
        <v>0</v>
      </c>
      <c r="T16" s="13">
        <f t="shared" si="7"/>
        <v>0</v>
      </c>
      <c r="U16" s="8"/>
      <c r="V16" s="3">
        <v>11</v>
      </c>
      <c r="W16" s="3" t="s">
        <v>83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0</v>
      </c>
      <c r="AC16" s="3">
        <f t="shared" si="13"/>
        <v>0</v>
      </c>
      <c r="AD16" s="3">
        <f t="shared" si="14"/>
        <v>0</v>
      </c>
      <c r="AE16" s="3">
        <f t="shared" si="15"/>
        <v>0</v>
      </c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19"/>
        <v>0</v>
      </c>
      <c r="AJ16" s="3">
        <f t="shared" si="20"/>
        <v>0</v>
      </c>
      <c r="AK16" s="3">
        <f t="shared" si="21"/>
        <v>0</v>
      </c>
      <c r="AL16" s="3">
        <f t="shared" si="22"/>
        <v>0</v>
      </c>
      <c r="AM16" s="3">
        <f t="shared" si="23"/>
        <v>0</v>
      </c>
      <c r="AN16" s="3">
        <f t="shared" si="24"/>
        <v>0</v>
      </c>
      <c r="AO16" s="3">
        <f t="shared" si="25"/>
        <v>0</v>
      </c>
      <c r="AP16" s="3">
        <f t="shared" si="28"/>
        <v>0</v>
      </c>
      <c r="AS16" s="3" t="s">
        <v>64</v>
      </c>
      <c r="AT16" s="3" t="s">
        <v>82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3" t="s">
        <v>84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0">
        <f t="shared" si="26"/>
        <v>0</v>
      </c>
      <c r="S17" s="12">
        <f t="shared" si="27"/>
        <v>0</v>
      </c>
      <c r="T17" s="13">
        <f t="shared" si="7"/>
        <v>0</v>
      </c>
      <c r="U17" s="8"/>
      <c r="V17" s="3">
        <v>12</v>
      </c>
      <c r="W17" s="3" t="s">
        <v>84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  <c r="AC17" s="3">
        <f t="shared" si="13"/>
        <v>0</v>
      </c>
      <c r="AD17" s="3">
        <f t="shared" si="14"/>
        <v>0</v>
      </c>
      <c r="AE17" s="3">
        <f t="shared" si="15"/>
        <v>0</v>
      </c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19"/>
        <v>0</v>
      </c>
      <c r="AJ17" s="3">
        <f t="shared" si="20"/>
        <v>0</v>
      </c>
      <c r="AK17" s="3">
        <f t="shared" si="21"/>
        <v>0</v>
      </c>
      <c r="AL17" s="3">
        <f t="shared" si="22"/>
        <v>0</v>
      </c>
      <c r="AM17" s="3">
        <f t="shared" si="23"/>
        <v>0</v>
      </c>
      <c r="AN17" s="3">
        <f t="shared" si="24"/>
        <v>0</v>
      </c>
      <c r="AO17" s="3">
        <f t="shared" si="25"/>
        <v>0</v>
      </c>
      <c r="AP17" s="3">
        <f t="shared" si="28"/>
        <v>0</v>
      </c>
      <c r="AS17" s="3" t="s">
        <v>65</v>
      </c>
      <c r="AT17" s="3" t="s">
        <v>83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3" t="s">
        <v>85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  <c r="Q18" s="3">
        <f t="shared" si="6"/>
        <v>0</v>
      </c>
      <c r="R18" s="10">
        <f t="shared" si="26"/>
        <v>0</v>
      </c>
      <c r="S18" s="12">
        <f t="shared" si="27"/>
        <v>0</v>
      </c>
      <c r="T18" s="13">
        <f t="shared" si="7"/>
        <v>0</v>
      </c>
      <c r="U18" s="8"/>
      <c r="V18" s="3">
        <v>13</v>
      </c>
      <c r="W18" s="3" t="s">
        <v>85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  <c r="AC18" s="3">
        <f t="shared" si="13"/>
        <v>0</v>
      </c>
      <c r="AD18" s="3">
        <f t="shared" si="14"/>
        <v>0</v>
      </c>
      <c r="AE18" s="3">
        <f t="shared" si="15"/>
        <v>0</v>
      </c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19"/>
        <v>0</v>
      </c>
      <c r="AJ18" s="3">
        <f t="shared" si="20"/>
        <v>0</v>
      </c>
      <c r="AK18" s="3">
        <f t="shared" si="21"/>
        <v>0</v>
      </c>
      <c r="AL18" s="3">
        <f t="shared" si="22"/>
        <v>0</v>
      </c>
      <c r="AM18" s="3">
        <f t="shared" si="23"/>
        <v>0</v>
      </c>
      <c r="AN18" s="3">
        <f t="shared" si="24"/>
        <v>0</v>
      </c>
      <c r="AO18" s="3">
        <f t="shared" si="25"/>
        <v>0</v>
      </c>
      <c r="AP18" s="3">
        <f t="shared" si="28"/>
        <v>0</v>
      </c>
      <c r="AS18" s="3" t="s">
        <v>66</v>
      </c>
      <c r="AT18" s="3" t="s">
        <v>84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3" t="s">
        <v>86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  <c r="Q19" s="3">
        <f t="shared" si="6"/>
        <v>0</v>
      </c>
      <c r="R19" s="10">
        <f t="shared" si="26"/>
        <v>0</v>
      </c>
      <c r="S19" s="12">
        <f t="shared" si="27"/>
        <v>0</v>
      </c>
      <c r="T19" s="13">
        <f t="shared" si="7"/>
        <v>0</v>
      </c>
      <c r="U19" s="8"/>
      <c r="V19" s="3">
        <v>14</v>
      </c>
      <c r="W19" s="3" t="s">
        <v>86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  <c r="AC19" s="3">
        <f t="shared" si="13"/>
        <v>0</v>
      </c>
      <c r="AD19" s="3">
        <f t="shared" si="14"/>
        <v>0</v>
      </c>
      <c r="AE19" s="3">
        <f t="shared" si="15"/>
        <v>0</v>
      </c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19"/>
        <v>0</v>
      </c>
      <c r="AJ19" s="3">
        <f t="shared" si="20"/>
        <v>0</v>
      </c>
      <c r="AK19" s="3">
        <f t="shared" si="21"/>
        <v>0</v>
      </c>
      <c r="AL19" s="3">
        <f t="shared" si="22"/>
        <v>0</v>
      </c>
      <c r="AM19" s="3">
        <f t="shared" si="23"/>
        <v>0</v>
      </c>
      <c r="AN19" s="3">
        <f t="shared" si="24"/>
        <v>0</v>
      </c>
      <c r="AO19" s="3">
        <f t="shared" si="25"/>
        <v>0</v>
      </c>
      <c r="AP19" s="3">
        <f t="shared" si="28"/>
        <v>0</v>
      </c>
      <c r="AS19" s="3" t="s">
        <v>67</v>
      </c>
      <c r="AT19" s="3" t="s">
        <v>85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3" t="s">
        <v>87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0</v>
      </c>
      <c r="O20" s="3">
        <f t="shared" si="4"/>
        <v>0</v>
      </c>
      <c r="P20" s="3">
        <f t="shared" si="5"/>
        <v>0</v>
      </c>
      <c r="Q20" s="3">
        <f t="shared" si="6"/>
        <v>0</v>
      </c>
      <c r="R20" s="10">
        <f t="shared" si="26"/>
        <v>0</v>
      </c>
      <c r="S20" s="12">
        <f t="shared" si="27"/>
        <v>0</v>
      </c>
      <c r="T20" s="13">
        <f t="shared" si="7"/>
        <v>0</v>
      </c>
      <c r="U20" s="8"/>
      <c r="V20" s="3">
        <v>15</v>
      </c>
      <c r="W20" s="3" t="s">
        <v>87</v>
      </c>
      <c r="X20" s="3">
        <f t="shared" si="8"/>
        <v>0</v>
      </c>
      <c r="Y20" s="3">
        <f t="shared" si="9"/>
        <v>0</v>
      </c>
      <c r="Z20" s="3">
        <f t="shared" si="10"/>
        <v>0</v>
      </c>
      <c r="AA20" s="3">
        <f t="shared" si="11"/>
        <v>0</v>
      </c>
      <c r="AB20" s="3">
        <f t="shared" si="12"/>
        <v>0</v>
      </c>
      <c r="AC20" s="3">
        <f t="shared" si="13"/>
        <v>0</v>
      </c>
      <c r="AD20" s="3">
        <f t="shared" si="14"/>
        <v>0</v>
      </c>
      <c r="AE20" s="3">
        <f t="shared" si="15"/>
        <v>0</v>
      </c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19"/>
        <v>0</v>
      </c>
      <c r="AJ20" s="3">
        <f t="shared" si="20"/>
        <v>0</v>
      </c>
      <c r="AK20" s="3">
        <f t="shared" si="21"/>
        <v>0</v>
      </c>
      <c r="AL20" s="3">
        <f t="shared" si="22"/>
        <v>0</v>
      </c>
      <c r="AM20" s="3">
        <f t="shared" si="23"/>
        <v>0</v>
      </c>
      <c r="AN20" s="3">
        <f t="shared" si="24"/>
        <v>0</v>
      </c>
      <c r="AO20" s="3">
        <f t="shared" si="25"/>
        <v>0</v>
      </c>
      <c r="AP20" s="3">
        <f t="shared" si="28"/>
        <v>0</v>
      </c>
      <c r="AS20" s="3" t="s">
        <v>68</v>
      </c>
      <c r="AT20" s="3" t="s">
        <v>86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3" t="s">
        <v>88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  <c r="O21" s="3">
        <f t="shared" si="4"/>
        <v>0</v>
      </c>
      <c r="P21" s="3">
        <f t="shared" si="5"/>
        <v>0</v>
      </c>
      <c r="Q21" s="3">
        <f t="shared" si="6"/>
        <v>0</v>
      </c>
      <c r="R21" s="10">
        <f t="shared" si="26"/>
        <v>0</v>
      </c>
      <c r="S21" s="12">
        <f t="shared" si="27"/>
        <v>0</v>
      </c>
      <c r="T21" s="13">
        <f t="shared" si="7"/>
        <v>0</v>
      </c>
      <c r="U21" s="8"/>
      <c r="V21" s="3">
        <v>16</v>
      </c>
      <c r="W21" s="3" t="s">
        <v>88</v>
      </c>
      <c r="X21" s="3">
        <f t="shared" si="8"/>
        <v>0</v>
      </c>
      <c r="Y21" s="3">
        <f t="shared" si="9"/>
        <v>0</v>
      </c>
      <c r="Z21" s="3">
        <f t="shared" si="10"/>
        <v>0</v>
      </c>
      <c r="AA21" s="3">
        <f t="shared" si="11"/>
        <v>0</v>
      </c>
      <c r="AB21" s="3">
        <f t="shared" si="12"/>
        <v>0</v>
      </c>
      <c r="AC21" s="3">
        <f t="shared" si="13"/>
        <v>0</v>
      </c>
      <c r="AD21" s="3">
        <f t="shared" si="14"/>
        <v>0</v>
      </c>
      <c r="AE21" s="3">
        <f t="shared" si="15"/>
        <v>0</v>
      </c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19"/>
        <v>0</v>
      </c>
      <c r="AJ21" s="3">
        <f t="shared" si="20"/>
        <v>0</v>
      </c>
      <c r="AK21" s="3">
        <f t="shared" si="21"/>
        <v>0</v>
      </c>
      <c r="AL21" s="3">
        <f t="shared" si="22"/>
        <v>0</v>
      </c>
      <c r="AM21" s="3">
        <f t="shared" si="23"/>
        <v>0</v>
      </c>
      <c r="AN21" s="3">
        <f t="shared" si="24"/>
        <v>0</v>
      </c>
      <c r="AO21" s="3">
        <f t="shared" si="25"/>
        <v>0</v>
      </c>
      <c r="AP21" s="3">
        <f t="shared" si="28"/>
        <v>0</v>
      </c>
      <c r="AS21" s="3" t="s">
        <v>69</v>
      </c>
      <c r="AT21" s="3" t="s">
        <v>87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3" t="s">
        <v>89</v>
      </c>
      <c r="K22" s="3">
        <f t="shared" si="0"/>
        <v>0</v>
      </c>
      <c r="L22" s="3">
        <f t="shared" si="1"/>
        <v>0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0</v>
      </c>
      <c r="Q22" s="3">
        <f t="shared" si="6"/>
        <v>0</v>
      </c>
      <c r="R22" s="10">
        <f t="shared" si="26"/>
        <v>0</v>
      </c>
      <c r="S22" s="12">
        <f t="shared" si="27"/>
        <v>0</v>
      </c>
      <c r="T22" s="13">
        <f t="shared" si="7"/>
        <v>0</v>
      </c>
      <c r="U22" s="8"/>
      <c r="V22" s="3">
        <v>17</v>
      </c>
      <c r="W22" s="3" t="s">
        <v>89</v>
      </c>
      <c r="X22" s="3">
        <f t="shared" si="8"/>
        <v>0</v>
      </c>
      <c r="Y22" s="3">
        <f t="shared" si="9"/>
        <v>0</v>
      </c>
      <c r="Z22" s="3">
        <f t="shared" si="10"/>
        <v>0</v>
      </c>
      <c r="AA22" s="3">
        <f t="shared" si="11"/>
        <v>0</v>
      </c>
      <c r="AB22" s="3">
        <f t="shared" si="12"/>
        <v>0</v>
      </c>
      <c r="AC22" s="3">
        <f t="shared" si="13"/>
        <v>0</v>
      </c>
      <c r="AD22" s="3">
        <f t="shared" si="14"/>
        <v>0</v>
      </c>
      <c r="AE22" s="3">
        <f t="shared" si="15"/>
        <v>0</v>
      </c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19"/>
        <v>0</v>
      </c>
      <c r="AJ22" s="3">
        <f t="shared" si="20"/>
        <v>0</v>
      </c>
      <c r="AK22" s="3">
        <f t="shared" si="21"/>
        <v>0</v>
      </c>
      <c r="AL22" s="3">
        <f t="shared" si="22"/>
        <v>0</v>
      </c>
      <c r="AM22" s="3">
        <f t="shared" si="23"/>
        <v>0</v>
      </c>
      <c r="AN22" s="3">
        <f t="shared" si="24"/>
        <v>0</v>
      </c>
      <c r="AO22" s="3">
        <f t="shared" si="25"/>
        <v>0</v>
      </c>
      <c r="AP22" s="3">
        <f t="shared" si="28"/>
        <v>0</v>
      </c>
      <c r="AS22" s="3" t="s">
        <v>70</v>
      </c>
      <c r="AT22" s="3" t="s">
        <v>88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3" t="s">
        <v>90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0</v>
      </c>
      <c r="Q23" s="3">
        <f t="shared" si="6"/>
        <v>0</v>
      </c>
      <c r="R23" s="10">
        <f t="shared" si="26"/>
        <v>0</v>
      </c>
      <c r="S23" s="12">
        <f t="shared" si="27"/>
        <v>0</v>
      </c>
      <c r="T23" s="13">
        <f t="shared" si="7"/>
        <v>0</v>
      </c>
      <c r="U23" s="8"/>
      <c r="V23" s="3">
        <v>18</v>
      </c>
      <c r="W23" s="3" t="s">
        <v>90</v>
      </c>
      <c r="X23" s="3">
        <f t="shared" si="8"/>
        <v>0</v>
      </c>
      <c r="Y23" s="3">
        <f t="shared" si="9"/>
        <v>0</v>
      </c>
      <c r="Z23" s="3">
        <f t="shared" si="10"/>
        <v>0</v>
      </c>
      <c r="AA23" s="3">
        <f t="shared" si="11"/>
        <v>0</v>
      </c>
      <c r="AB23" s="3">
        <f t="shared" si="12"/>
        <v>0</v>
      </c>
      <c r="AC23" s="3">
        <f t="shared" si="13"/>
        <v>0</v>
      </c>
      <c r="AD23" s="3">
        <f t="shared" si="14"/>
        <v>0</v>
      </c>
      <c r="AE23" s="3">
        <f t="shared" si="15"/>
        <v>0</v>
      </c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19"/>
        <v>0</v>
      </c>
      <c r="AJ23" s="3">
        <f t="shared" si="20"/>
        <v>0</v>
      </c>
      <c r="AK23" s="3">
        <f t="shared" si="21"/>
        <v>0</v>
      </c>
      <c r="AL23" s="3">
        <f t="shared" si="22"/>
        <v>0</v>
      </c>
      <c r="AM23" s="3">
        <f t="shared" si="23"/>
        <v>0</v>
      </c>
      <c r="AN23" s="3">
        <f t="shared" si="24"/>
        <v>0</v>
      </c>
      <c r="AO23" s="3">
        <f t="shared" si="25"/>
        <v>0</v>
      </c>
      <c r="AP23" s="3">
        <f t="shared" si="28"/>
        <v>0</v>
      </c>
      <c r="AS23" s="3" t="s">
        <v>71</v>
      </c>
      <c r="AT23" s="3" t="s">
        <v>89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3" t="s">
        <v>91</v>
      </c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  <c r="Q24" s="3">
        <f t="shared" si="6"/>
        <v>0</v>
      </c>
      <c r="R24" s="10">
        <f t="shared" si="26"/>
        <v>0</v>
      </c>
      <c r="S24" s="12">
        <f t="shared" si="27"/>
        <v>0</v>
      </c>
      <c r="T24" s="13">
        <f t="shared" si="7"/>
        <v>0</v>
      </c>
      <c r="U24" s="8"/>
      <c r="V24" s="3">
        <v>19</v>
      </c>
      <c r="W24" s="3" t="s">
        <v>91</v>
      </c>
      <c r="X24" s="3">
        <f t="shared" si="8"/>
        <v>0</v>
      </c>
      <c r="Y24" s="3">
        <f t="shared" si="9"/>
        <v>0</v>
      </c>
      <c r="Z24" s="3">
        <f t="shared" si="10"/>
        <v>0</v>
      </c>
      <c r="AA24" s="3">
        <f t="shared" si="11"/>
        <v>0</v>
      </c>
      <c r="AB24" s="3">
        <f t="shared" si="12"/>
        <v>0</v>
      </c>
      <c r="AC24" s="3">
        <f t="shared" si="13"/>
        <v>0</v>
      </c>
      <c r="AD24" s="3">
        <f t="shared" si="14"/>
        <v>0</v>
      </c>
      <c r="AE24" s="3">
        <f t="shared" si="15"/>
        <v>0</v>
      </c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19"/>
        <v>0</v>
      </c>
      <c r="AJ24" s="3">
        <f t="shared" si="20"/>
        <v>0</v>
      </c>
      <c r="AK24" s="3">
        <f t="shared" si="21"/>
        <v>0</v>
      </c>
      <c r="AL24" s="3">
        <f t="shared" si="22"/>
        <v>0</v>
      </c>
      <c r="AM24" s="3">
        <f t="shared" si="23"/>
        <v>0</v>
      </c>
      <c r="AN24" s="3">
        <f t="shared" si="24"/>
        <v>0</v>
      </c>
      <c r="AO24" s="3">
        <f t="shared" si="25"/>
        <v>0</v>
      </c>
      <c r="AP24" s="3">
        <f t="shared" si="28"/>
        <v>0</v>
      </c>
      <c r="AS24" s="3" t="s">
        <v>72</v>
      </c>
      <c r="AT24" s="3" t="s">
        <v>90</v>
      </c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3" t="s">
        <v>92</v>
      </c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>
        <f t="shared" si="4"/>
        <v>0</v>
      </c>
      <c r="P25" s="3">
        <f t="shared" si="5"/>
        <v>0</v>
      </c>
      <c r="Q25" s="3">
        <f t="shared" si="6"/>
        <v>0</v>
      </c>
      <c r="R25" s="10">
        <f t="shared" si="26"/>
        <v>0</v>
      </c>
      <c r="S25" s="12">
        <f t="shared" si="27"/>
        <v>0</v>
      </c>
      <c r="T25" s="13">
        <f t="shared" si="7"/>
        <v>0</v>
      </c>
      <c r="U25" s="8"/>
      <c r="V25" s="3">
        <v>20</v>
      </c>
      <c r="W25" s="3" t="s">
        <v>92</v>
      </c>
      <c r="X25" s="3">
        <f t="shared" si="8"/>
        <v>0</v>
      </c>
      <c r="Y25" s="3">
        <f t="shared" si="9"/>
        <v>0</v>
      </c>
      <c r="Z25" s="3">
        <f t="shared" si="10"/>
        <v>0</v>
      </c>
      <c r="AA25" s="3">
        <f t="shared" si="11"/>
        <v>0</v>
      </c>
      <c r="AB25" s="3">
        <f t="shared" si="12"/>
        <v>0</v>
      </c>
      <c r="AC25" s="3">
        <f t="shared" si="13"/>
        <v>0</v>
      </c>
      <c r="AD25" s="3">
        <f t="shared" si="14"/>
        <v>0</v>
      </c>
      <c r="AE25" s="3">
        <f t="shared" si="15"/>
        <v>0</v>
      </c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19"/>
        <v>0</v>
      </c>
      <c r="AJ25" s="3">
        <f t="shared" si="20"/>
        <v>0</v>
      </c>
      <c r="AK25" s="3">
        <f t="shared" si="21"/>
        <v>0</v>
      </c>
      <c r="AL25" s="3">
        <f t="shared" si="22"/>
        <v>0</v>
      </c>
      <c r="AM25" s="3">
        <f t="shared" si="23"/>
        <v>0</v>
      </c>
      <c r="AN25" s="3">
        <f t="shared" si="24"/>
        <v>0</v>
      </c>
      <c r="AO25" s="3">
        <f t="shared" si="25"/>
        <v>0</v>
      </c>
      <c r="AP25" s="3">
        <f t="shared" si="28"/>
        <v>0</v>
      </c>
      <c r="AT25" s="3" t="s">
        <v>91</v>
      </c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3" t="s">
        <v>93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  <c r="Q26" s="3">
        <f t="shared" si="6"/>
        <v>0</v>
      </c>
      <c r="R26" s="10">
        <f t="shared" si="26"/>
        <v>0</v>
      </c>
      <c r="S26" s="12">
        <f t="shared" si="27"/>
        <v>0</v>
      </c>
      <c r="T26" s="13">
        <f t="shared" si="7"/>
        <v>0</v>
      </c>
      <c r="U26" s="8"/>
      <c r="V26" s="3">
        <v>21</v>
      </c>
      <c r="W26" s="3" t="s">
        <v>93</v>
      </c>
      <c r="X26" s="3">
        <f t="shared" si="8"/>
        <v>0</v>
      </c>
      <c r="Y26" s="3">
        <f t="shared" si="9"/>
        <v>0</v>
      </c>
      <c r="Z26" s="3">
        <f t="shared" si="10"/>
        <v>0</v>
      </c>
      <c r="AA26" s="3">
        <f t="shared" si="11"/>
        <v>0</v>
      </c>
      <c r="AB26" s="3">
        <f t="shared" si="12"/>
        <v>0</v>
      </c>
      <c r="AC26" s="3">
        <f t="shared" si="13"/>
        <v>0</v>
      </c>
      <c r="AD26" s="3">
        <f t="shared" si="14"/>
        <v>0</v>
      </c>
      <c r="AE26" s="3">
        <f t="shared" si="15"/>
        <v>0</v>
      </c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19"/>
        <v>0</v>
      </c>
      <c r="AJ26" s="3">
        <f t="shared" si="20"/>
        <v>0</v>
      </c>
      <c r="AK26" s="3">
        <f t="shared" si="21"/>
        <v>0</v>
      </c>
      <c r="AL26" s="3">
        <f t="shared" si="22"/>
        <v>0</v>
      </c>
      <c r="AM26" s="3">
        <f t="shared" si="23"/>
        <v>0</v>
      </c>
      <c r="AN26" s="3">
        <f t="shared" si="24"/>
        <v>0</v>
      </c>
      <c r="AO26" s="3">
        <f t="shared" si="25"/>
        <v>0</v>
      </c>
      <c r="AP26" s="3">
        <f t="shared" si="28"/>
        <v>0</v>
      </c>
      <c r="AT26" s="3" t="s">
        <v>92</v>
      </c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3" t="s">
        <v>94</v>
      </c>
      <c r="K27" s="3">
        <f t="shared" si="0"/>
        <v>0</v>
      </c>
      <c r="L27" s="3">
        <f t="shared" si="1"/>
        <v>0</v>
      </c>
      <c r="M27" s="3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  <c r="Q27" s="3">
        <f t="shared" si="6"/>
        <v>0</v>
      </c>
      <c r="R27" s="10">
        <f t="shared" si="26"/>
        <v>0</v>
      </c>
      <c r="S27" s="12">
        <f t="shared" si="27"/>
        <v>0</v>
      </c>
      <c r="T27" s="13">
        <f t="shared" si="7"/>
        <v>0</v>
      </c>
      <c r="U27" s="8"/>
      <c r="V27" s="3">
        <v>22</v>
      </c>
      <c r="W27" s="3" t="s">
        <v>94</v>
      </c>
      <c r="X27" s="3">
        <f t="shared" si="8"/>
        <v>0</v>
      </c>
      <c r="Y27" s="3">
        <f t="shared" si="9"/>
        <v>0</v>
      </c>
      <c r="Z27" s="3">
        <f t="shared" si="10"/>
        <v>0</v>
      </c>
      <c r="AA27" s="3">
        <f t="shared" si="11"/>
        <v>0</v>
      </c>
      <c r="AB27" s="3">
        <f t="shared" si="12"/>
        <v>0</v>
      </c>
      <c r="AC27" s="3">
        <f t="shared" si="13"/>
        <v>0</v>
      </c>
      <c r="AD27" s="3">
        <f t="shared" si="14"/>
        <v>0</v>
      </c>
      <c r="AE27" s="3">
        <f t="shared" si="15"/>
        <v>0</v>
      </c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19"/>
        <v>0</v>
      </c>
      <c r="AJ27" s="3">
        <f t="shared" si="20"/>
        <v>0</v>
      </c>
      <c r="AK27" s="3">
        <f t="shared" si="21"/>
        <v>0</v>
      </c>
      <c r="AL27" s="3">
        <f t="shared" si="22"/>
        <v>0</v>
      </c>
      <c r="AM27" s="3">
        <f t="shared" si="23"/>
        <v>0</v>
      </c>
      <c r="AN27" s="3">
        <f t="shared" si="24"/>
        <v>0</v>
      </c>
      <c r="AO27" s="3">
        <f t="shared" si="25"/>
        <v>0</v>
      </c>
      <c r="AP27" s="3">
        <f t="shared" si="28"/>
        <v>0</v>
      </c>
      <c r="AT27" s="3" t="s">
        <v>93</v>
      </c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3" t="s">
        <v>95</v>
      </c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  <c r="Q28" s="3">
        <f t="shared" si="6"/>
        <v>0</v>
      </c>
      <c r="R28" s="10">
        <f t="shared" si="26"/>
        <v>0</v>
      </c>
      <c r="S28" s="12">
        <f t="shared" si="27"/>
        <v>0</v>
      </c>
      <c r="T28" s="13">
        <f t="shared" si="7"/>
        <v>0</v>
      </c>
      <c r="U28" s="8"/>
      <c r="V28" s="3">
        <v>23</v>
      </c>
      <c r="W28" s="3" t="s">
        <v>95</v>
      </c>
      <c r="X28" s="3">
        <f t="shared" si="8"/>
        <v>0</v>
      </c>
      <c r="Y28" s="3">
        <f t="shared" si="9"/>
        <v>0</v>
      </c>
      <c r="Z28" s="3">
        <f t="shared" si="10"/>
        <v>0</v>
      </c>
      <c r="AA28" s="3">
        <f t="shared" si="11"/>
        <v>0</v>
      </c>
      <c r="AB28" s="3">
        <f t="shared" si="12"/>
        <v>0</v>
      </c>
      <c r="AC28" s="3">
        <f t="shared" si="13"/>
        <v>0</v>
      </c>
      <c r="AD28" s="3">
        <f t="shared" si="14"/>
        <v>0</v>
      </c>
      <c r="AE28" s="3">
        <f t="shared" si="15"/>
        <v>0</v>
      </c>
      <c r="AF28" s="3">
        <f t="shared" si="16"/>
        <v>0</v>
      </c>
      <c r="AG28" s="3">
        <f t="shared" si="17"/>
        <v>0</v>
      </c>
      <c r="AH28" s="3">
        <f t="shared" si="18"/>
        <v>0</v>
      </c>
      <c r="AI28" s="3">
        <f t="shared" si="19"/>
        <v>0</v>
      </c>
      <c r="AJ28" s="3">
        <f t="shared" si="20"/>
        <v>0</v>
      </c>
      <c r="AK28" s="3">
        <f t="shared" si="21"/>
        <v>0</v>
      </c>
      <c r="AL28" s="3">
        <f t="shared" si="22"/>
        <v>0</v>
      </c>
      <c r="AM28" s="3">
        <f t="shared" si="23"/>
        <v>0</v>
      </c>
      <c r="AN28" s="3">
        <f t="shared" si="24"/>
        <v>0</v>
      </c>
      <c r="AO28" s="3">
        <f t="shared" si="25"/>
        <v>0</v>
      </c>
      <c r="AP28" s="3">
        <f t="shared" si="28"/>
        <v>0</v>
      </c>
      <c r="AT28" s="3" t="s">
        <v>94</v>
      </c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3" t="s">
        <v>96</v>
      </c>
      <c r="K29" s="3">
        <f t="shared" si="0"/>
        <v>0</v>
      </c>
      <c r="L29" s="3">
        <f t="shared" si="1"/>
        <v>0</v>
      </c>
      <c r="M29" s="3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  <c r="Q29" s="3">
        <f t="shared" si="6"/>
        <v>0</v>
      </c>
      <c r="R29" s="10">
        <f t="shared" si="26"/>
        <v>0</v>
      </c>
      <c r="S29" s="12">
        <f t="shared" si="27"/>
        <v>0</v>
      </c>
      <c r="T29" s="13">
        <f t="shared" si="7"/>
        <v>0</v>
      </c>
      <c r="U29" s="8"/>
      <c r="V29" s="3">
        <v>24</v>
      </c>
      <c r="W29" s="3" t="s">
        <v>96</v>
      </c>
      <c r="X29" s="3">
        <f t="shared" si="8"/>
        <v>0</v>
      </c>
      <c r="Y29" s="3">
        <f t="shared" si="9"/>
        <v>0</v>
      </c>
      <c r="Z29" s="3">
        <f t="shared" si="10"/>
        <v>0</v>
      </c>
      <c r="AA29" s="3">
        <f t="shared" si="11"/>
        <v>0</v>
      </c>
      <c r="AB29" s="3">
        <f t="shared" si="12"/>
        <v>0</v>
      </c>
      <c r="AC29" s="3">
        <f t="shared" si="13"/>
        <v>0</v>
      </c>
      <c r="AD29" s="3">
        <f t="shared" si="14"/>
        <v>0</v>
      </c>
      <c r="AE29" s="3">
        <f t="shared" si="15"/>
        <v>0</v>
      </c>
      <c r="AF29" s="3">
        <f t="shared" si="16"/>
        <v>0</v>
      </c>
      <c r="AG29" s="3">
        <f t="shared" si="17"/>
        <v>0</v>
      </c>
      <c r="AH29" s="3">
        <f t="shared" si="18"/>
        <v>0</v>
      </c>
      <c r="AI29" s="3">
        <f t="shared" si="19"/>
        <v>0</v>
      </c>
      <c r="AJ29" s="3">
        <f t="shared" si="20"/>
        <v>0</v>
      </c>
      <c r="AK29" s="3">
        <f t="shared" si="21"/>
        <v>0</v>
      </c>
      <c r="AL29" s="3">
        <f t="shared" si="22"/>
        <v>0</v>
      </c>
      <c r="AM29" s="3">
        <f t="shared" si="23"/>
        <v>0</v>
      </c>
      <c r="AN29" s="3">
        <f t="shared" si="24"/>
        <v>0</v>
      </c>
      <c r="AO29" s="3">
        <f t="shared" si="25"/>
        <v>0</v>
      </c>
      <c r="AP29" s="3">
        <f t="shared" si="28"/>
        <v>0</v>
      </c>
      <c r="AT29" s="3" t="s">
        <v>95</v>
      </c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 t="s">
        <v>97</v>
      </c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>
        <f t="shared" si="4"/>
        <v>0</v>
      </c>
      <c r="P30" s="3">
        <f t="shared" si="5"/>
        <v>0</v>
      </c>
      <c r="Q30" s="3">
        <f t="shared" si="6"/>
        <v>0</v>
      </c>
      <c r="R30" s="10">
        <f t="shared" si="26"/>
        <v>0</v>
      </c>
      <c r="S30" s="12">
        <f t="shared" si="27"/>
        <v>0</v>
      </c>
      <c r="T30" s="13">
        <f t="shared" si="7"/>
        <v>0</v>
      </c>
      <c r="U30" s="8"/>
      <c r="V30" s="3">
        <v>25</v>
      </c>
      <c r="W30" s="3" t="s">
        <v>97</v>
      </c>
      <c r="X30" s="3">
        <f t="shared" si="8"/>
        <v>0</v>
      </c>
      <c r="Y30" s="3">
        <f t="shared" si="9"/>
        <v>0</v>
      </c>
      <c r="Z30" s="3">
        <f t="shared" si="10"/>
        <v>0</v>
      </c>
      <c r="AA30" s="3">
        <f t="shared" si="11"/>
        <v>0</v>
      </c>
      <c r="AB30" s="3">
        <f t="shared" si="12"/>
        <v>0</v>
      </c>
      <c r="AC30" s="3">
        <f t="shared" si="13"/>
        <v>0</v>
      </c>
      <c r="AD30" s="3">
        <f t="shared" si="14"/>
        <v>0</v>
      </c>
      <c r="AE30" s="3">
        <f t="shared" si="15"/>
        <v>0</v>
      </c>
      <c r="AF30" s="3">
        <f t="shared" si="16"/>
        <v>0</v>
      </c>
      <c r="AG30" s="3">
        <f t="shared" si="17"/>
        <v>0</v>
      </c>
      <c r="AH30" s="3">
        <f t="shared" si="18"/>
        <v>0</v>
      </c>
      <c r="AI30" s="3">
        <f t="shared" si="19"/>
        <v>0</v>
      </c>
      <c r="AJ30" s="3">
        <f t="shared" si="20"/>
        <v>0</v>
      </c>
      <c r="AK30" s="3">
        <f t="shared" si="21"/>
        <v>0</v>
      </c>
      <c r="AL30" s="3">
        <f t="shared" si="22"/>
        <v>0</v>
      </c>
      <c r="AM30" s="3">
        <f t="shared" si="23"/>
        <v>0</v>
      </c>
      <c r="AN30" s="3">
        <f t="shared" si="24"/>
        <v>0</v>
      </c>
      <c r="AO30" s="3">
        <f t="shared" si="25"/>
        <v>0</v>
      </c>
      <c r="AP30" s="3">
        <f t="shared" si="28"/>
        <v>0</v>
      </c>
      <c r="AT30" s="3" t="s">
        <v>96</v>
      </c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 t="s">
        <v>98</v>
      </c>
      <c r="K31" s="3">
        <f t="shared" si="0"/>
        <v>0</v>
      </c>
      <c r="L31" s="3">
        <f t="shared" si="1"/>
        <v>0</v>
      </c>
      <c r="M31" s="3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  <c r="Q31" s="3">
        <f t="shared" si="6"/>
        <v>0</v>
      </c>
      <c r="R31" s="10">
        <f t="shared" si="26"/>
        <v>0</v>
      </c>
      <c r="S31" s="12">
        <f t="shared" si="27"/>
        <v>0</v>
      </c>
      <c r="T31" s="13">
        <f t="shared" si="7"/>
        <v>0</v>
      </c>
      <c r="U31" s="8"/>
      <c r="V31" s="3">
        <v>26</v>
      </c>
      <c r="W31" s="3" t="s">
        <v>98</v>
      </c>
      <c r="X31" s="3">
        <f t="shared" si="8"/>
        <v>0</v>
      </c>
      <c r="Y31" s="3">
        <f t="shared" si="9"/>
        <v>0</v>
      </c>
      <c r="Z31" s="3">
        <f t="shared" si="10"/>
        <v>0</v>
      </c>
      <c r="AA31" s="3">
        <f t="shared" si="11"/>
        <v>0</v>
      </c>
      <c r="AB31" s="3">
        <f t="shared" si="12"/>
        <v>0</v>
      </c>
      <c r="AC31" s="3">
        <f t="shared" si="13"/>
        <v>0</v>
      </c>
      <c r="AD31" s="3">
        <f t="shared" si="14"/>
        <v>0</v>
      </c>
      <c r="AE31" s="3">
        <f t="shared" si="15"/>
        <v>0</v>
      </c>
      <c r="AF31" s="3">
        <f t="shared" si="16"/>
        <v>0</v>
      </c>
      <c r="AG31" s="3">
        <f t="shared" si="17"/>
        <v>0</v>
      </c>
      <c r="AH31" s="3">
        <f t="shared" si="18"/>
        <v>0</v>
      </c>
      <c r="AI31" s="3">
        <f t="shared" si="19"/>
        <v>0</v>
      </c>
      <c r="AJ31" s="3">
        <f t="shared" si="20"/>
        <v>0</v>
      </c>
      <c r="AK31" s="3">
        <f t="shared" si="21"/>
        <v>0</v>
      </c>
      <c r="AL31" s="3">
        <f t="shared" si="22"/>
        <v>0</v>
      </c>
      <c r="AM31" s="3">
        <f t="shared" si="23"/>
        <v>0</v>
      </c>
      <c r="AN31" s="3">
        <f t="shared" si="24"/>
        <v>0</v>
      </c>
      <c r="AO31" s="3">
        <f t="shared" si="25"/>
        <v>0</v>
      </c>
      <c r="AP31" s="3">
        <f t="shared" si="28"/>
        <v>0</v>
      </c>
      <c r="AT31" s="3" t="s">
        <v>97</v>
      </c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 t="s">
        <v>99</v>
      </c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>
        <f t="shared" si="4"/>
        <v>0</v>
      </c>
      <c r="P32" s="3">
        <f t="shared" si="5"/>
        <v>0</v>
      </c>
      <c r="Q32" s="3">
        <f t="shared" si="6"/>
        <v>0</v>
      </c>
      <c r="R32" s="10">
        <f t="shared" si="26"/>
        <v>0</v>
      </c>
      <c r="S32" s="12">
        <f t="shared" si="27"/>
        <v>0</v>
      </c>
      <c r="T32" s="13">
        <f t="shared" si="7"/>
        <v>0</v>
      </c>
      <c r="U32" s="8"/>
      <c r="V32" s="3">
        <v>27</v>
      </c>
      <c r="W32" s="3" t="s">
        <v>99</v>
      </c>
      <c r="X32" s="3">
        <f t="shared" si="8"/>
        <v>0</v>
      </c>
      <c r="Y32" s="3">
        <f t="shared" si="9"/>
        <v>0</v>
      </c>
      <c r="Z32" s="3">
        <f t="shared" si="10"/>
        <v>0</v>
      </c>
      <c r="AA32" s="3">
        <f t="shared" si="11"/>
        <v>0</v>
      </c>
      <c r="AB32" s="3">
        <f t="shared" si="12"/>
        <v>0</v>
      </c>
      <c r="AC32" s="3">
        <f t="shared" si="13"/>
        <v>0</v>
      </c>
      <c r="AD32" s="3">
        <f t="shared" si="14"/>
        <v>0</v>
      </c>
      <c r="AE32" s="3">
        <f t="shared" si="15"/>
        <v>0</v>
      </c>
      <c r="AF32" s="3">
        <f t="shared" si="16"/>
        <v>0</v>
      </c>
      <c r="AG32" s="3">
        <f t="shared" si="17"/>
        <v>0</v>
      </c>
      <c r="AH32" s="3">
        <f t="shared" si="18"/>
        <v>0</v>
      </c>
      <c r="AI32" s="3">
        <f t="shared" si="19"/>
        <v>0</v>
      </c>
      <c r="AJ32" s="3">
        <f t="shared" si="20"/>
        <v>0</v>
      </c>
      <c r="AK32" s="3">
        <f t="shared" si="21"/>
        <v>0</v>
      </c>
      <c r="AL32" s="3">
        <f t="shared" si="22"/>
        <v>0</v>
      </c>
      <c r="AM32" s="3">
        <f t="shared" si="23"/>
        <v>0</v>
      </c>
      <c r="AN32" s="3">
        <f t="shared" si="24"/>
        <v>0</v>
      </c>
      <c r="AO32" s="3">
        <f t="shared" si="25"/>
        <v>0</v>
      </c>
      <c r="AP32" s="3">
        <f t="shared" si="28"/>
        <v>0</v>
      </c>
      <c r="AT32" s="3" t="s">
        <v>98</v>
      </c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0"/>
        <v>0</v>
      </c>
      <c r="L33" s="3">
        <f t="shared" si="1"/>
        <v>0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  <c r="Q33" s="3">
        <f t="shared" si="6"/>
        <v>0</v>
      </c>
      <c r="R33" s="10">
        <f t="shared" si="26"/>
        <v>0</v>
      </c>
      <c r="S33" s="12">
        <f t="shared" si="27"/>
        <v>0</v>
      </c>
      <c r="T33" s="13">
        <f t="shared" si="7"/>
        <v>0</v>
      </c>
      <c r="U33" s="8"/>
      <c r="V33" s="3">
        <v>28</v>
      </c>
      <c r="W33" s="3"/>
      <c r="X33" s="3">
        <f t="shared" si="8"/>
        <v>0</v>
      </c>
      <c r="Y33" s="3">
        <f t="shared" si="9"/>
        <v>0</v>
      </c>
      <c r="Z33" s="3">
        <f t="shared" si="10"/>
        <v>0</v>
      </c>
      <c r="AA33" s="3">
        <f t="shared" si="11"/>
        <v>0</v>
      </c>
      <c r="AB33" s="3">
        <f t="shared" si="12"/>
        <v>0</v>
      </c>
      <c r="AC33" s="3">
        <f t="shared" si="13"/>
        <v>0</v>
      </c>
      <c r="AD33" s="3">
        <f t="shared" si="14"/>
        <v>0</v>
      </c>
      <c r="AE33" s="3">
        <f t="shared" si="15"/>
        <v>0</v>
      </c>
      <c r="AF33" s="3">
        <f t="shared" si="16"/>
        <v>0</v>
      </c>
      <c r="AG33" s="3">
        <f t="shared" si="17"/>
        <v>0</v>
      </c>
      <c r="AH33" s="3">
        <f t="shared" si="18"/>
        <v>0</v>
      </c>
      <c r="AI33" s="3">
        <f t="shared" si="19"/>
        <v>0</v>
      </c>
      <c r="AJ33" s="3">
        <f t="shared" si="20"/>
        <v>0</v>
      </c>
      <c r="AK33" s="3">
        <f t="shared" si="21"/>
        <v>0</v>
      </c>
      <c r="AL33" s="3">
        <f t="shared" si="22"/>
        <v>0</v>
      </c>
      <c r="AM33" s="3">
        <f t="shared" si="23"/>
        <v>0</v>
      </c>
      <c r="AN33" s="3">
        <f t="shared" si="24"/>
        <v>0</v>
      </c>
      <c r="AO33" s="3">
        <f t="shared" si="25"/>
        <v>0</v>
      </c>
      <c r="AP33" s="3">
        <f t="shared" si="28"/>
        <v>0</v>
      </c>
      <c r="AT33" s="3" t="s">
        <v>99</v>
      </c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0"/>
        <v>0</v>
      </c>
      <c r="L34" s="3">
        <f t="shared" si="1"/>
        <v>0</v>
      </c>
      <c r="M34" s="3">
        <f t="shared" si="2"/>
        <v>0</v>
      </c>
      <c r="N34" s="3">
        <f t="shared" si="3"/>
        <v>0</v>
      </c>
      <c r="O34" s="3">
        <f t="shared" si="4"/>
        <v>0</v>
      </c>
      <c r="P34" s="3">
        <f t="shared" si="5"/>
        <v>0</v>
      </c>
      <c r="Q34" s="3">
        <f t="shared" si="6"/>
        <v>0</v>
      </c>
      <c r="R34" s="10">
        <f t="shared" si="26"/>
        <v>0</v>
      </c>
      <c r="S34" s="12">
        <f t="shared" si="27"/>
        <v>0</v>
      </c>
      <c r="T34" s="13">
        <f t="shared" si="7"/>
        <v>0</v>
      </c>
      <c r="U34" s="8"/>
      <c r="V34" s="3">
        <v>29</v>
      </c>
      <c r="W34" s="3"/>
      <c r="X34" s="3">
        <f t="shared" si="8"/>
        <v>0</v>
      </c>
      <c r="Y34" s="3">
        <f t="shared" si="9"/>
        <v>0</v>
      </c>
      <c r="Z34" s="3">
        <f t="shared" si="10"/>
        <v>0</v>
      </c>
      <c r="AA34" s="3">
        <f t="shared" si="11"/>
        <v>0</v>
      </c>
      <c r="AB34" s="3">
        <f t="shared" si="12"/>
        <v>0</v>
      </c>
      <c r="AC34" s="3">
        <f t="shared" si="13"/>
        <v>0</v>
      </c>
      <c r="AD34" s="3">
        <f t="shared" si="14"/>
        <v>0</v>
      </c>
      <c r="AE34" s="3">
        <f t="shared" si="15"/>
        <v>0</v>
      </c>
      <c r="AF34" s="3">
        <f t="shared" si="16"/>
        <v>0</v>
      </c>
      <c r="AG34" s="3">
        <f t="shared" si="17"/>
        <v>0</v>
      </c>
      <c r="AH34" s="3">
        <f t="shared" si="18"/>
        <v>0</v>
      </c>
      <c r="AI34" s="3">
        <f t="shared" si="19"/>
        <v>0</v>
      </c>
      <c r="AJ34" s="3">
        <f t="shared" si="20"/>
        <v>0</v>
      </c>
      <c r="AK34" s="3">
        <f t="shared" si="21"/>
        <v>0</v>
      </c>
      <c r="AL34" s="3">
        <f t="shared" si="22"/>
        <v>0</v>
      </c>
      <c r="AM34" s="3">
        <f t="shared" si="23"/>
        <v>0</v>
      </c>
      <c r="AN34" s="3">
        <f t="shared" si="24"/>
        <v>0</v>
      </c>
      <c r="AO34" s="3">
        <f t="shared" si="25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  <c r="Q35" s="3">
        <f t="shared" si="6"/>
        <v>0</v>
      </c>
      <c r="R35" s="10">
        <f t="shared" si="26"/>
        <v>0</v>
      </c>
      <c r="S35" s="12">
        <f t="shared" si="27"/>
        <v>0</v>
      </c>
      <c r="T35" s="13">
        <f t="shared" si="7"/>
        <v>0</v>
      </c>
      <c r="U35" s="8"/>
      <c r="V35" s="3">
        <v>30</v>
      </c>
      <c r="W35" s="3"/>
      <c r="X35" s="3">
        <f t="shared" si="8"/>
        <v>0</v>
      </c>
      <c r="Y35" s="3">
        <f t="shared" si="9"/>
        <v>0</v>
      </c>
      <c r="Z35" s="3">
        <f t="shared" si="10"/>
        <v>0</v>
      </c>
      <c r="AA35" s="3">
        <f t="shared" si="11"/>
        <v>0</v>
      </c>
      <c r="AB35" s="3">
        <f t="shared" si="12"/>
        <v>0</v>
      </c>
      <c r="AC35" s="3">
        <f t="shared" si="13"/>
        <v>0</v>
      </c>
      <c r="AD35" s="3">
        <f t="shared" si="14"/>
        <v>0</v>
      </c>
      <c r="AE35" s="3">
        <f t="shared" si="15"/>
        <v>0</v>
      </c>
      <c r="AF35" s="3">
        <f t="shared" si="16"/>
        <v>0</v>
      </c>
      <c r="AG35" s="3">
        <f t="shared" si="17"/>
        <v>0</v>
      </c>
      <c r="AH35" s="3">
        <f t="shared" si="18"/>
        <v>0</v>
      </c>
      <c r="AI35" s="3">
        <f t="shared" si="19"/>
        <v>0</v>
      </c>
      <c r="AJ35" s="3">
        <f t="shared" si="20"/>
        <v>0</v>
      </c>
      <c r="AK35" s="3">
        <f t="shared" si="21"/>
        <v>0</v>
      </c>
      <c r="AL35" s="3">
        <f t="shared" si="22"/>
        <v>0</v>
      </c>
      <c r="AM35" s="3">
        <f t="shared" si="23"/>
        <v>0</v>
      </c>
      <c r="AN35" s="3">
        <f t="shared" si="24"/>
        <v>0</v>
      </c>
      <c r="AO35" s="3">
        <f t="shared" si="25"/>
        <v>0</v>
      </c>
      <c r="AP35" s="3">
        <f t="shared" si="28"/>
        <v>0</v>
      </c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  <c r="Q36" s="3">
        <f t="shared" si="6"/>
        <v>0</v>
      </c>
      <c r="R36" s="10">
        <f t="shared" si="26"/>
        <v>0</v>
      </c>
      <c r="S36" s="12">
        <f t="shared" si="27"/>
        <v>0</v>
      </c>
      <c r="T36" s="13">
        <f t="shared" si="7"/>
        <v>0</v>
      </c>
      <c r="U36" s="8"/>
      <c r="V36" s="3">
        <v>31</v>
      </c>
      <c r="W36" s="3"/>
      <c r="X36" s="3">
        <f t="shared" si="8"/>
        <v>0</v>
      </c>
      <c r="Y36" s="3">
        <f t="shared" si="9"/>
        <v>0</v>
      </c>
      <c r="Z36" s="3">
        <f t="shared" si="10"/>
        <v>0</v>
      </c>
      <c r="AA36" s="3">
        <f t="shared" si="11"/>
        <v>0</v>
      </c>
      <c r="AB36" s="3">
        <f t="shared" si="12"/>
        <v>0</v>
      </c>
      <c r="AC36" s="3">
        <f t="shared" si="13"/>
        <v>0</v>
      </c>
      <c r="AD36" s="3">
        <f t="shared" si="14"/>
        <v>0</v>
      </c>
      <c r="AE36" s="3">
        <f t="shared" si="15"/>
        <v>0</v>
      </c>
      <c r="AF36" s="3">
        <f t="shared" si="16"/>
        <v>0</v>
      </c>
      <c r="AG36" s="3">
        <f t="shared" si="17"/>
        <v>0</v>
      </c>
      <c r="AH36" s="3">
        <f t="shared" si="18"/>
        <v>0</v>
      </c>
      <c r="AI36" s="3">
        <f t="shared" si="19"/>
        <v>0</v>
      </c>
      <c r="AJ36" s="3">
        <f t="shared" si="20"/>
        <v>0</v>
      </c>
      <c r="AK36" s="3">
        <f t="shared" si="21"/>
        <v>0</v>
      </c>
      <c r="AL36" s="3">
        <f t="shared" si="22"/>
        <v>0</v>
      </c>
      <c r="AM36" s="3">
        <f t="shared" si="23"/>
        <v>0</v>
      </c>
      <c r="AN36" s="3">
        <f t="shared" si="24"/>
        <v>0</v>
      </c>
      <c r="AO36" s="3">
        <f t="shared" si="25"/>
        <v>0</v>
      </c>
      <c r="AP36" s="3">
        <f t="shared" si="28"/>
        <v>0</v>
      </c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0</v>
      </c>
      <c r="Q37" s="3">
        <f t="shared" si="6"/>
        <v>0</v>
      </c>
      <c r="R37" s="10">
        <f t="shared" si="26"/>
        <v>0</v>
      </c>
      <c r="S37" s="12">
        <f t="shared" si="27"/>
        <v>0</v>
      </c>
      <c r="T37" s="13">
        <f t="shared" si="7"/>
        <v>0</v>
      </c>
      <c r="U37" s="8"/>
      <c r="V37" s="3">
        <v>32</v>
      </c>
      <c r="W37" s="3"/>
      <c r="X37" s="3">
        <f t="shared" si="8"/>
        <v>0</v>
      </c>
      <c r="Y37" s="3">
        <f t="shared" si="9"/>
        <v>0</v>
      </c>
      <c r="Z37" s="3">
        <f t="shared" si="10"/>
        <v>0</v>
      </c>
      <c r="AA37" s="3">
        <f t="shared" si="11"/>
        <v>0</v>
      </c>
      <c r="AB37" s="3">
        <f t="shared" si="12"/>
        <v>0</v>
      </c>
      <c r="AC37" s="3">
        <f t="shared" si="13"/>
        <v>0</v>
      </c>
      <c r="AD37" s="3">
        <f t="shared" si="14"/>
        <v>0</v>
      </c>
      <c r="AE37" s="3">
        <f t="shared" si="15"/>
        <v>0</v>
      </c>
      <c r="AF37" s="3">
        <f t="shared" si="16"/>
        <v>0</v>
      </c>
      <c r="AG37" s="3">
        <f t="shared" si="17"/>
        <v>0</v>
      </c>
      <c r="AH37" s="3">
        <f t="shared" si="18"/>
        <v>0</v>
      </c>
      <c r="AI37" s="3">
        <f t="shared" si="19"/>
        <v>0</v>
      </c>
      <c r="AJ37" s="3">
        <f t="shared" si="20"/>
        <v>0</v>
      </c>
      <c r="AK37" s="3">
        <f t="shared" si="21"/>
        <v>0</v>
      </c>
      <c r="AL37" s="3">
        <f t="shared" si="22"/>
        <v>0</v>
      </c>
      <c r="AM37" s="3">
        <f t="shared" si="23"/>
        <v>0</v>
      </c>
      <c r="AN37" s="3">
        <f t="shared" si="24"/>
        <v>0</v>
      </c>
      <c r="AO37" s="3">
        <f t="shared" si="25"/>
        <v>0</v>
      </c>
      <c r="AP37" s="3">
        <f t="shared" si="28"/>
        <v>0</v>
      </c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0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0</v>
      </c>
      <c r="AP38" s="3">
        <f t="shared" si="28"/>
        <v>0</v>
      </c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3" t="s">
        <v>73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19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3" t="s">
        <v>74</v>
      </c>
      <c r="K47" s="3">
        <f t="shared" si="35"/>
        <v>0</v>
      </c>
      <c r="L47" s="3">
        <f t="shared" si="36"/>
        <v>0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19">
        <f t="shared" ref="T47:T77" si="44">SUM(K47:S47)</f>
        <v>0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3" t="s">
        <v>75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19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3" t="s">
        <v>76</v>
      </c>
      <c r="K49" s="3">
        <f t="shared" si="35"/>
        <v>0</v>
      </c>
      <c r="L49" s="3">
        <f t="shared" si="36"/>
        <v>0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19">
        <f t="shared" si="44"/>
        <v>0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3" t="s">
        <v>77</v>
      </c>
      <c r="K50" s="3">
        <f t="shared" si="35"/>
        <v>0</v>
      </c>
      <c r="L50" s="3">
        <f t="shared" si="36"/>
        <v>0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19">
        <f t="shared" si="44"/>
        <v>0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3" t="s">
        <v>78</v>
      </c>
      <c r="K51" s="3">
        <f t="shared" si="35"/>
        <v>0</v>
      </c>
      <c r="L51" s="3">
        <f t="shared" si="36"/>
        <v>0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19">
        <f t="shared" si="44"/>
        <v>0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3" t="s">
        <v>79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19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3" t="s">
        <v>80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19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3" t="s">
        <v>81</v>
      </c>
      <c r="K54" s="3">
        <f t="shared" si="35"/>
        <v>0</v>
      </c>
      <c r="L54" s="3">
        <f t="shared" si="36"/>
        <v>0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19">
        <f t="shared" si="44"/>
        <v>0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3" t="s">
        <v>82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19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3" t="s">
        <v>83</v>
      </c>
      <c r="K56" s="3">
        <f t="shared" si="35"/>
        <v>0</v>
      </c>
      <c r="L56" s="3">
        <f t="shared" si="36"/>
        <v>0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19">
        <f t="shared" si="44"/>
        <v>0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3" t="s">
        <v>84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19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3" t="s">
        <v>85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19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3" t="s">
        <v>86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19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3" t="s">
        <v>87</v>
      </c>
      <c r="K60" s="3">
        <f t="shared" si="35"/>
        <v>0</v>
      </c>
      <c r="L60" s="3">
        <f t="shared" si="36"/>
        <v>0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19">
        <f t="shared" si="44"/>
        <v>0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3" t="s">
        <v>88</v>
      </c>
      <c r="K61" s="3">
        <f t="shared" si="35"/>
        <v>0</v>
      </c>
      <c r="L61" s="3">
        <f t="shared" si="36"/>
        <v>0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19">
        <f t="shared" si="44"/>
        <v>0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3" t="s">
        <v>89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19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3" t="s">
        <v>90</v>
      </c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19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3" t="s">
        <v>91</v>
      </c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19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3" t="s">
        <v>92</v>
      </c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19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3" t="s">
        <v>93</v>
      </c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19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3" t="s">
        <v>94</v>
      </c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19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3" t="s">
        <v>95</v>
      </c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19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3" t="s">
        <v>96</v>
      </c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19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 t="s">
        <v>97</v>
      </c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19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 t="s">
        <v>98</v>
      </c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19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 t="s">
        <v>99</v>
      </c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19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19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19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19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19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19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0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0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118" priority="7" operator="greaterThan">
      <formula>2</formula>
    </cfRule>
    <cfRule type="cellIs" dxfId="117" priority="8" operator="equal">
      <formula>2</formula>
    </cfRule>
    <cfRule type="cellIs" dxfId="116" priority="9" operator="equal">
      <formula>1</formula>
    </cfRule>
  </conditionalFormatting>
  <conditionalFormatting sqref="B6:B305">
    <cfRule type="expression" dxfId="115" priority="4">
      <formula>$AY7</formula>
    </cfRule>
    <cfRule type="expression" dxfId="114" priority="5">
      <formula>$AZ7</formula>
    </cfRule>
    <cfRule type="expression" dxfId="113" priority="6">
      <formula>$BA7</formula>
    </cfRule>
    <cfRule type="expression" dxfId="112" priority="2">
      <formula>$BB7</formula>
    </cfRule>
    <cfRule type="expression" dxfId="110" priority="1">
      <formula>$BC7</formula>
    </cfRule>
  </conditionalFormatting>
  <conditionalFormatting sqref="R6:R37">
    <cfRule type="expression" dxfId="111" priority="3">
      <formula>OR(R6=3,R6=7,R6=11,R6=15,R6=19,R6=23,R6=27)</formula>
    </cfRule>
  </conditionalFormatting>
  <dataValidations xWindow="585" yWindow="585" count="6">
    <dataValidation type="list" allowBlank="1" showInputMessage="1" showErrorMessage="1" prompt="Όνομα μαθητή" sqref="B6:B305">
      <formula1>$AT$7:$AT$33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Μήνας" sqref="C6:C305">
      <formula1>$AU$7:$AU$18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C306"/>
  <sheetViews>
    <sheetView showZeros="0" zoomScaleNormal="100" workbookViewId="0">
      <selection activeCell="AS6" sqref="AS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28515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140625" bestFit="1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hidden="1" customWidth="1"/>
    <col min="46" max="46" width="33.855468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126</v>
      </c>
      <c r="B2" s="48"/>
      <c r="C2" s="48"/>
      <c r="D2" s="48"/>
      <c r="E2" s="48"/>
      <c r="I2" s="20" t="s">
        <v>126</v>
      </c>
      <c r="V2" s="20" t="s">
        <v>126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262</v>
      </c>
    </row>
    <row r="6" spans="1:55" ht="16.5" thickTop="1" thickBot="1">
      <c r="A6" s="3">
        <v>1</v>
      </c>
      <c r="B6" s="3"/>
      <c r="C6" s="4"/>
      <c r="D6" s="5"/>
      <c r="E6" s="3"/>
      <c r="F6" s="10"/>
      <c r="G6" s="11"/>
      <c r="I6" s="3">
        <v>1</v>
      </c>
      <c r="J6" s="5" t="s">
        <v>127</v>
      </c>
      <c r="K6" s="3">
        <f t="shared" ref="K6:K37" si="0">COUNTIFS($B$6:$B$305,$J6,$E$6:$E$305,"1η")</f>
        <v>0</v>
      </c>
      <c r="L6" s="3">
        <f t="shared" ref="L6:L37" si="1">COUNTIFS($B$6:$B$305,$J6,$E$6:$E$305,"2η")</f>
        <v>0</v>
      </c>
      <c r="M6" s="3">
        <f t="shared" ref="M6:M37" si="2">COUNTIFS($B$6:$B$305,$J6,$E$6:$E$305,"3η")</f>
        <v>0</v>
      </c>
      <c r="N6" s="3">
        <f t="shared" ref="N6:N37" si="3">COUNTIFS($B$6:$B$305,$J6,$E$6:$E$305,"4η")</f>
        <v>0</v>
      </c>
      <c r="O6" s="3">
        <f t="shared" ref="O6:O37" si="4">COUNTIFS($B$6:$B$305,$J6,$E$6:$E$305,"5η")</f>
        <v>0</v>
      </c>
      <c r="P6" s="3">
        <f t="shared" ref="P6:P37" si="5">COUNTIFS($B$6:$B$305,$J6,$E$6:$E$305,"6η")</f>
        <v>0</v>
      </c>
      <c r="Q6" s="3">
        <f t="shared" ref="Q6:Q37" si="6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7">COUNTIFS($B$6:$B$305,$J6,$G$6:$G$305,"αποβολή")</f>
        <v>0</v>
      </c>
      <c r="U6" s="8"/>
      <c r="V6" s="3">
        <v>1</v>
      </c>
      <c r="W6" s="5" t="s">
        <v>127</v>
      </c>
      <c r="X6" s="3">
        <f t="shared" ref="X6:X37" si="8">COUNTIFS($B$6:$B$305,$W6,$F$6:$F$305,"Γεωργιάδου")</f>
        <v>0</v>
      </c>
      <c r="Y6" s="3">
        <f t="shared" ref="Y6:Y37" si="9">COUNTIFS($B$6:$B$305,$W6,$F$6:$F$305,"Αυγουστή")</f>
        <v>0</v>
      </c>
      <c r="Z6" s="3">
        <f t="shared" ref="Z6:Z37" si="10">COUNTIFS($B$6:$B$305,$W6,$F$6:$F$305,"Καρούτσου")</f>
        <v>0</v>
      </c>
      <c r="AA6" s="3">
        <f t="shared" ref="AA6:AA37" si="11">COUNTIFS($B$6:$B$305,$W6,$F$6:$F$305,"Μουζά")</f>
        <v>0</v>
      </c>
      <c r="AB6" s="3">
        <f t="shared" ref="AB6:AB37" si="12">COUNTIFS($B$6:$B$305,$W6,$F$6:$F$305,"Παυλίδου")</f>
        <v>0</v>
      </c>
      <c r="AC6" s="3">
        <f t="shared" ref="AC6:AC37" si="13">COUNTIFS($B$6:$B$305,$W6,$F$6:$F$305,"Πρόβατος")</f>
        <v>0</v>
      </c>
      <c r="AD6" s="3">
        <f t="shared" ref="AD6:AD37" si="14">COUNTIFS($B$6:$B$305,$W6,$F$6:$F$305,"Σύρμου")</f>
        <v>0</v>
      </c>
      <c r="AE6" s="3">
        <f t="shared" ref="AE6:AE37" si="15">COUNTIFS($B$6:$B$305,$W6,$F$6:$F$305,"Μικρομανώλης")</f>
        <v>0</v>
      </c>
      <c r="AF6" s="3">
        <f t="shared" ref="AF6:AF37" si="16">COUNTIFS($B$6:$B$305,$W6,$F$6:$F$305,"Τσιτσιριδάκη")</f>
        <v>0</v>
      </c>
      <c r="AG6" s="3">
        <f t="shared" ref="AG6:AG37" si="17">COUNTIFS($B$6:$B$305,$W6,$F$6:$F$305,"Μάκαρη")</f>
        <v>0</v>
      </c>
      <c r="AH6" s="3">
        <f t="shared" ref="AH6:AH37" si="18">COUNTIFS($B$6:$B$305,$W6,$F$6:$F$305,"Δημητρακοπούλου")</f>
        <v>0</v>
      </c>
      <c r="AI6" s="3">
        <f t="shared" ref="AI6:AI37" si="19">COUNTIFS($B$6:$B$305,$W6,$F$6:$F$305,"Γερμανικής")</f>
        <v>0</v>
      </c>
      <c r="AJ6" s="3">
        <f t="shared" ref="AJ6:AJ37" si="20">COUNTIFS($B$6:$B$305,$W6,$F$6:$F$305,"Μαμαρέλης")</f>
        <v>0</v>
      </c>
      <c r="AK6" s="3">
        <f t="shared" ref="AK6:AK37" si="21">COUNTIFS($B$6:$B$305,$W6,$F$6:$F$305,"Παπαβασιλείου")</f>
        <v>0</v>
      </c>
      <c r="AL6" s="3">
        <f t="shared" ref="AL6:AL37" si="22">COUNTIFS($B$6:$B$305,$W6,$F$6:$F$305,"Τετράδη")</f>
        <v>0</v>
      </c>
      <c r="AM6" s="3">
        <f t="shared" ref="AM6:AM37" si="23">COUNTIFS($B$6:$B$305,$W6,$F$6:$F$305,"Λάμψας")</f>
        <v>0</v>
      </c>
      <c r="AN6" s="3">
        <f t="shared" ref="AN6:AN37" si="24">COUNTIFS($B$6:$B$305,$W6,$F$6:$F$305,"Πέντσας")</f>
        <v>0</v>
      </c>
      <c r="AO6" s="3">
        <f t="shared" ref="AO6:AO37" si="25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/>
      <c r="C7" s="4"/>
      <c r="D7" s="5"/>
      <c r="E7" s="3"/>
      <c r="F7" s="10"/>
      <c r="G7" s="12"/>
      <c r="I7" s="3">
        <v>2</v>
      </c>
      <c r="J7" s="5" t="s">
        <v>128</v>
      </c>
      <c r="K7" s="3">
        <f t="shared" si="0"/>
        <v>0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  <c r="Q7" s="3">
        <f t="shared" si="6"/>
        <v>0</v>
      </c>
      <c r="R7" s="10">
        <f t="shared" ref="R7:R37" si="26">SUM(K7:Q7)</f>
        <v>0</v>
      </c>
      <c r="S7" s="12">
        <f t="shared" ref="S7:S37" si="27">INT(R7/4)</f>
        <v>0</v>
      </c>
      <c r="T7" s="13">
        <f t="shared" si="7"/>
        <v>0</v>
      </c>
      <c r="U7" s="8"/>
      <c r="V7" s="3">
        <v>2</v>
      </c>
      <c r="W7" s="5" t="s">
        <v>128</v>
      </c>
      <c r="X7" s="3">
        <f t="shared" si="8"/>
        <v>0</v>
      </c>
      <c r="Y7" s="3">
        <f t="shared" si="9"/>
        <v>0</v>
      </c>
      <c r="Z7" s="3">
        <f t="shared" si="10"/>
        <v>0</v>
      </c>
      <c r="AA7" s="3">
        <f t="shared" si="11"/>
        <v>0</v>
      </c>
      <c r="AB7" s="3">
        <f t="shared" si="12"/>
        <v>0</v>
      </c>
      <c r="AC7" s="3">
        <f t="shared" si="13"/>
        <v>0</v>
      </c>
      <c r="AD7" s="3">
        <f t="shared" si="14"/>
        <v>0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">
        <f t="shared" si="23"/>
        <v>0</v>
      </c>
      <c r="AN7" s="3">
        <f t="shared" si="24"/>
        <v>0</v>
      </c>
      <c r="AO7" s="3">
        <f t="shared" si="25"/>
        <v>0</v>
      </c>
      <c r="AP7" s="3">
        <f t="shared" ref="AP7:AP38" si="28">SUM(X7:AO7)</f>
        <v>0</v>
      </c>
      <c r="AR7" s="41"/>
      <c r="AS7" s="3" t="s">
        <v>55</v>
      </c>
      <c r="AT7" s="5" t="s">
        <v>127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/>
      <c r="C8" s="4"/>
      <c r="D8" s="5"/>
      <c r="E8" s="3"/>
      <c r="F8" s="10"/>
      <c r="G8" s="12"/>
      <c r="I8" s="3">
        <v>3</v>
      </c>
      <c r="J8" s="5" t="s">
        <v>129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0">
        <f t="shared" si="26"/>
        <v>0</v>
      </c>
      <c r="S8" s="12">
        <f t="shared" si="27"/>
        <v>0</v>
      </c>
      <c r="T8" s="13">
        <f t="shared" si="7"/>
        <v>0</v>
      </c>
      <c r="U8" s="8"/>
      <c r="V8" s="3">
        <v>3</v>
      </c>
      <c r="W8" s="5" t="s">
        <v>129</v>
      </c>
      <c r="X8" s="3">
        <f t="shared" si="8"/>
        <v>0</v>
      </c>
      <c r="Y8" s="3">
        <f t="shared" si="9"/>
        <v>0</v>
      </c>
      <c r="Z8" s="3">
        <f t="shared" si="10"/>
        <v>0</v>
      </c>
      <c r="AA8" s="3">
        <f t="shared" si="11"/>
        <v>0</v>
      </c>
      <c r="AB8" s="3">
        <f t="shared" si="12"/>
        <v>0</v>
      </c>
      <c r="AC8" s="3">
        <f t="shared" si="13"/>
        <v>0</v>
      </c>
      <c r="AD8" s="3">
        <f t="shared" si="14"/>
        <v>0</v>
      </c>
      <c r="AE8" s="3">
        <f t="shared" si="15"/>
        <v>0</v>
      </c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19"/>
        <v>0</v>
      </c>
      <c r="AJ8" s="3">
        <f t="shared" si="20"/>
        <v>0</v>
      </c>
      <c r="AK8" s="3">
        <f t="shared" si="21"/>
        <v>0</v>
      </c>
      <c r="AL8" s="3">
        <f t="shared" si="22"/>
        <v>0</v>
      </c>
      <c r="AM8" s="3">
        <f t="shared" si="23"/>
        <v>0</v>
      </c>
      <c r="AN8" s="3">
        <f t="shared" si="24"/>
        <v>0</v>
      </c>
      <c r="AO8" s="3">
        <f t="shared" si="25"/>
        <v>0</v>
      </c>
      <c r="AP8" s="3">
        <f t="shared" si="28"/>
        <v>0</v>
      </c>
      <c r="AR8" s="41"/>
      <c r="AS8" s="3" t="s">
        <v>56</v>
      </c>
      <c r="AT8" s="5" t="s">
        <v>128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/>
      <c r="C9" s="4"/>
      <c r="D9" s="5"/>
      <c r="E9" s="3"/>
      <c r="F9" s="10"/>
      <c r="G9" s="12"/>
      <c r="I9" s="3">
        <v>4</v>
      </c>
      <c r="J9" s="5" t="s">
        <v>130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0">
        <f t="shared" si="26"/>
        <v>0</v>
      </c>
      <c r="S9" s="12">
        <f t="shared" si="27"/>
        <v>0</v>
      </c>
      <c r="T9" s="13">
        <f t="shared" si="7"/>
        <v>0</v>
      </c>
      <c r="U9" s="8"/>
      <c r="V9" s="3">
        <v>4</v>
      </c>
      <c r="W9" s="5" t="s">
        <v>130</v>
      </c>
      <c r="X9" s="3">
        <f t="shared" si="8"/>
        <v>0</v>
      </c>
      <c r="Y9" s="3">
        <f t="shared" si="9"/>
        <v>0</v>
      </c>
      <c r="Z9" s="3">
        <f t="shared" si="10"/>
        <v>0</v>
      </c>
      <c r="AA9" s="3">
        <f t="shared" si="11"/>
        <v>0</v>
      </c>
      <c r="AB9" s="3">
        <f t="shared" si="12"/>
        <v>0</v>
      </c>
      <c r="AC9" s="3">
        <f t="shared" si="13"/>
        <v>0</v>
      </c>
      <c r="AD9" s="3">
        <f t="shared" si="14"/>
        <v>0</v>
      </c>
      <c r="AE9" s="3">
        <f t="shared" si="15"/>
        <v>0</v>
      </c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19"/>
        <v>0</v>
      </c>
      <c r="AJ9" s="3">
        <f t="shared" si="20"/>
        <v>0</v>
      </c>
      <c r="AK9" s="3">
        <f t="shared" si="21"/>
        <v>0</v>
      </c>
      <c r="AL9" s="3">
        <f t="shared" si="22"/>
        <v>0</v>
      </c>
      <c r="AM9" s="3">
        <f t="shared" si="23"/>
        <v>0</v>
      </c>
      <c r="AN9" s="3">
        <f t="shared" si="24"/>
        <v>0</v>
      </c>
      <c r="AO9" s="3">
        <f t="shared" si="25"/>
        <v>0</v>
      </c>
      <c r="AP9" s="3">
        <f t="shared" si="28"/>
        <v>0</v>
      </c>
      <c r="AR9" s="41"/>
      <c r="AS9" s="3" t="s">
        <v>57</v>
      </c>
      <c r="AT9" s="5" t="s">
        <v>129</v>
      </c>
      <c r="AU9" s="10" t="s">
        <v>15</v>
      </c>
      <c r="AV9" s="3">
        <v>3</v>
      </c>
      <c r="AW9" s="3" t="s">
        <v>2</v>
      </c>
      <c r="AY9" t="b">
        <f t="shared" si="29"/>
        <v>0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/>
      <c r="C10" s="4"/>
      <c r="D10" s="5"/>
      <c r="E10" s="3"/>
      <c r="F10" s="10"/>
      <c r="G10" s="12"/>
      <c r="I10" s="3">
        <v>5</v>
      </c>
      <c r="J10" s="5" t="s">
        <v>131</v>
      </c>
      <c r="K10" s="3">
        <f t="shared" si="0"/>
        <v>0</v>
      </c>
      <c r="L10" s="3">
        <f t="shared" si="1"/>
        <v>0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0</v>
      </c>
      <c r="R10" s="10">
        <f t="shared" si="26"/>
        <v>0</v>
      </c>
      <c r="S10" s="12">
        <f t="shared" si="27"/>
        <v>0</v>
      </c>
      <c r="T10" s="13">
        <f t="shared" si="7"/>
        <v>0</v>
      </c>
      <c r="U10" s="8"/>
      <c r="V10" s="3">
        <v>5</v>
      </c>
      <c r="W10" s="5" t="s">
        <v>131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15"/>
        <v>0</v>
      </c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19"/>
        <v>0</v>
      </c>
      <c r="AJ10" s="3">
        <f t="shared" si="20"/>
        <v>0</v>
      </c>
      <c r="AK10" s="3">
        <f t="shared" si="21"/>
        <v>0</v>
      </c>
      <c r="AL10" s="3">
        <f t="shared" si="22"/>
        <v>0</v>
      </c>
      <c r="AM10" s="3">
        <f t="shared" si="23"/>
        <v>0</v>
      </c>
      <c r="AN10" s="3">
        <f t="shared" si="24"/>
        <v>0</v>
      </c>
      <c r="AO10" s="3">
        <f t="shared" si="25"/>
        <v>0</v>
      </c>
      <c r="AP10" s="3">
        <f t="shared" si="28"/>
        <v>0</v>
      </c>
      <c r="AR10" s="41"/>
      <c r="AS10" s="3" t="s">
        <v>58</v>
      </c>
      <c r="AT10" s="5" t="s">
        <v>130</v>
      </c>
      <c r="AU10" s="10" t="s">
        <v>16</v>
      </c>
      <c r="AV10" s="3">
        <v>4</v>
      </c>
      <c r="AW10" s="3" t="s">
        <v>3</v>
      </c>
      <c r="AY10" t="b">
        <f t="shared" si="29"/>
        <v>0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/>
      <c r="C11" s="4"/>
      <c r="D11" s="5"/>
      <c r="E11" s="3"/>
      <c r="F11" s="10"/>
      <c r="G11" s="12"/>
      <c r="I11" s="3">
        <v>6</v>
      </c>
      <c r="J11" s="5" t="s">
        <v>132</v>
      </c>
      <c r="K11" s="3">
        <f t="shared" si="0"/>
        <v>0</v>
      </c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0</v>
      </c>
      <c r="Q11" s="3">
        <f t="shared" si="6"/>
        <v>0</v>
      </c>
      <c r="R11" s="10">
        <f t="shared" si="26"/>
        <v>0</v>
      </c>
      <c r="S11" s="12">
        <f t="shared" si="27"/>
        <v>0</v>
      </c>
      <c r="T11" s="13">
        <f t="shared" si="7"/>
        <v>0</v>
      </c>
      <c r="U11" s="8"/>
      <c r="V11" s="3">
        <v>6</v>
      </c>
      <c r="W11" s="5" t="s">
        <v>132</v>
      </c>
      <c r="X11" s="3">
        <f t="shared" si="8"/>
        <v>0</v>
      </c>
      <c r="Y11" s="3">
        <f t="shared" si="9"/>
        <v>0</v>
      </c>
      <c r="Z11" s="3">
        <f t="shared" si="10"/>
        <v>0</v>
      </c>
      <c r="AA11" s="3">
        <f t="shared" si="11"/>
        <v>0</v>
      </c>
      <c r="AB11" s="3">
        <f t="shared" si="12"/>
        <v>0</v>
      </c>
      <c r="AC11" s="3">
        <f t="shared" si="13"/>
        <v>0</v>
      </c>
      <c r="AD11" s="3">
        <f t="shared" si="14"/>
        <v>0</v>
      </c>
      <c r="AE11" s="3">
        <f t="shared" si="15"/>
        <v>0</v>
      </c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19"/>
        <v>0</v>
      </c>
      <c r="AJ11" s="3">
        <f t="shared" si="20"/>
        <v>0</v>
      </c>
      <c r="AK11" s="3">
        <f t="shared" si="21"/>
        <v>0</v>
      </c>
      <c r="AL11" s="3">
        <f t="shared" si="22"/>
        <v>0</v>
      </c>
      <c r="AM11" s="3">
        <f t="shared" si="23"/>
        <v>0</v>
      </c>
      <c r="AN11" s="3">
        <f t="shared" si="24"/>
        <v>0</v>
      </c>
      <c r="AO11" s="3">
        <f t="shared" si="25"/>
        <v>0</v>
      </c>
      <c r="AP11" s="3">
        <f t="shared" si="28"/>
        <v>0</v>
      </c>
      <c r="AR11" s="41"/>
      <c r="AS11" s="3" t="s">
        <v>59</v>
      </c>
      <c r="AT11" s="5" t="s">
        <v>131</v>
      </c>
      <c r="AU11" s="10" t="s">
        <v>17</v>
      </c>
      <c r="AV11" s="3">
        <v>5</v>
      </c>
      <c r="AW11" s="3" t="s">
        <v>4</v>
      </c>
      <c r="AY11" t="b">
        <f t="shared" si="29"/>
        <v>0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/>
      <c r="C12" s="4"/>
      <c r="D12" s="5"/>
      <c r="E12" s="3"/>
      <c r="F12" s="10"/>
      <c r="G12" s="12"/>
      <c r="I12" s="3">
        <v>7</v>
      </c>
      <c r="J12" s="5" t="s">
        <v>133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0">
        <f t="shared" si="26"/>
        <v>0</v>
      </c>
      <c r="S12" s="12">
        <f t="shared" si="27"/>
        <v>0</v>
      </c>
      <c r="T12" s="13">
        <f t="shared" si="7"/>
        <v>0</v>
      </c>
      <c r="U12" s="8"/>
      <c r="V12" s="3">
        <v>7</v>
      </c>
      <c r="W12" s="5" t="s">
        <v>133</v>
      </c>
      <c r="X12" s="3">
        <f t="shared" si="8"/>
        <v>0</v>
      </c>
      <c r="Y12" s="3">
        <f t="shared" si="9"/>
        <v>0</v>
      </c>
      <c r="Z12" s="3">
        <f t="shared" si="10"/>
        <v>0</v>
      </c>
      <c r="AA12" s="3">
        <f t="shared" si="11"/>
        <v>0</v>
      </c>
      <c r="AB12" s="3">
        <f t="shared" si="12"/>
        <v>0</v>
      </c>
      <c r="AC12" s="3">
        <f t="shared" si="13"/>
        <v>0</v>
      </c>
      <c r="AD12" s="3">
        <f t="shared" si="14"/>
        <v>0</v>
      </c>
      <c r="AE12" s="3">
        <f t="shared" si="15"/>
        <v>0</v>
      </c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19"/>
        <v>0</v>
      </c>
      <c r="AJ12" s="3">
        <f t="shared" si="20"/>
        <v>0</v>
      </c>
      <c r="AK12" s="3">
        <f t="shared" si="21"/>
        <v>0</v>
      </c>
      <c r="AL12" s="3">
        <f t="shared" si="22"/>
        <v>0</v>
      </c>
      <c r="AM12" s="3">
        <f t="shared" si="23"/>
        <v>0</v>
      </c>
      <c r="AN12" s="3">
        <f t="shared" si="24"/>
        <v>0</v>
      </c>
      <c r="AO12" s="3">
        <f t="shared" si="25"/>
        <v>0</v>
      </c>
      <c r="AP12" s="3">
        <f t="shared" si="28"/>
        <v>0</v>
      </c>
      <c r="AR12" s="41"/>
      <c r="AS12" s="3" t="s">
        <v>60</v>
      </c>
      <c r="AT12" s="5" t="s">
        <v>132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/>
      <c r="C13" s="4"/>
      <c r="D13" s="5"/>
      <c r="E13" s="3"/>
      <c r="F13" s="10"/>
      <c r="G13" s="12"/>
      <c r="I13" s="3">
        <v>8</v>
      </c>
      <c r="J13" s="5" t="s">
        <v>134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0">
        <f t="shared" si="26"/>
        <v>0</v>
      </c>
      <c r="S13" s="12">
        <f t="shared" si="27"/>
        <v>0</v>
      </c>
      <c r="T13" s="13">
        <f t="shared" si="7"/>
        <v>0</v>
      </c>
      <c r="U13" s="8"/>
      <c r="V13" s="3">
        <v>8</v>
      </c>
      <c r="W13" s="5" t="s">
        <v>134</v>
      </c>
      <c r="X13" s="3">
        <f t="shared" si="8"/>
        <v>0</v>
      </c>
      <c r="Y13" s="3">
        <f t="shared" si="9"/>
        <v>0</v>
      </c>
      <c r="Z13" s="3">
        <f t="shared" si="10"/>
        <v>0</v>
      </c>
      <c r="AA13" s="3">
        <f t="shared" si="11"/>
        <v>0</v>
      </c>
      <c r="AB13" s="3">
        <f t="shared" si="12"/>
        <v>0</v>
      </c>
      <c r="AC13" s="3">
        <f t="shared" si="13"/>
        <v>0</v>
      </c>
      <c r="AD13" s="3">
        <f t="shared" si="14"/>
        <v>0</v>
      </c>
      <c r="AE13" s="3">
        <f t="shared" si="15"/>
        <v>0</v>
      </c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19"/>
        <v>0</v>
      </c>
      <c r="AJ13" s="3">
        <f t="shared" si="20"/>
        <v>0</v>
      </c>
      <c r="AK13" s="3">
        <f t="shared" si="21"/>
        <v>0</v>
      </c>
      <c r="AL13" s="3">
        <f t="shared" si="22"/>
        <v>0</v>
      </c>
      <c r="AM13" s="3">
        <f t="shared" si="23"/>
        <v>0</v>
      </c>
      <c r="AN13" s="3">
        <f t="shared" si="24"/>
        <v>0</v>
      </c>
      <c r="AO13" s="3">
        <f t="shared" si="25"/>
        <v>0</v>
      </c>
      <c r="AP13" s="3">
        <f t="shared" si="28"/>
        <v>0</v>
      </c>
      <c r="AR13" s="41"/>
      <c r="AS13" s="3" t="s">
        <v>61</v>
      </c>
      <c r="AT13" s="5" t="s">
        <v>133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/>
      <c r="C14" s="4"/>
      <c r="D14" s="5"/>
      <c r="E14" s="3"/>
      <c r="F14" s="10"/>
      <c r="G14" s="12"/>
      <c r="I14" s="3">
        <v>9</v>
      </c>
      <c r="J14" s="5" t="s">
        <v>135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0">
        <f t="shared" si="26"/>
        <v>0</v>
      </c>
      <c r="S14" s="12">
        <f t="shared" si="27"/>
        <v>0</v>
      </c>
      <c r="T14" s="13">
        <f t="shared" si="7"/>
        <v>0</v>
      </c>
      <c r="U14" s="8"/>
      <c r="V14" s="3">
        <v>9</v>
      </c>
      <c r="W14" s="5" t="s">
        <v>135</v>
      </c>
      <c r="X14" s="3">
        <f t="shared" si="8"/>
        <v>0</v>
      </c>
      <c r="Y14" s="3">
        <f t="shared" si="9"/>
        <v>0</v>
      </c>
      <c r="Z14" s="3">
        <f t="shared" si="10"/>
        <v>0</v>
      </c>
      <c r="AA14" s="3">
        <f t="shared" si="11"/>
        <v>0</v>
      </c>
      <c r="AB14" s="3">
        <f t="shared" si="12"/>
        <v>0</v>
      </c>
      <c r="AC14" s="3">
        <f t="shared" si="13"/>
        <v>0</v>
      </c>
      <c r="AD14" s="3">
        <f t="shared" si="14"/>
        <v>0</v>
      </c>
      <c r="AE14" s="3">
        <f t="shared" si="15"/>
        <v>0</v>
      </c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19"/>
        <v>0</v>
      </c>
      <c r="AJ14" s="3">
        <f t="shared" si="20"/>
        <v>0</v>
      </c>
      <c r="AK14" s="3">
        <f t="shared" si="21"/>
        <v>0</v>
      </c>
      <c r="AL14" s="3">
        <f t="shared" si="22"/>
        <v>0</v>
      </c>
      <c r="AM14" s="3">
        <f t="shared" si="23"/>
        <v>0</v>
      </c>
      <c r="AN14" s="3">
        <f t="shared" si="24"/>
        <v>0</v>
      </c>
      <c r="AO14" s="3">
        <f t="shared" si="25"/>
        <v>0</v>
      </c>
      <c r="AP14" s="3">
        <f t="shared" si="28"/>
        <v>0</v>
      </c>
      <c r="AR14" s="41"/>
      <c r="AS14" s="3" t="s">
        <v>62</v>
      </c>
      <c r="AT14" s="5" t="s">
        <v>134</v>
      </c>
      <c r="AU14" s="10" t="s">
        <v>27</v>
      </c>
      <c r="AV14" s="3">
        <v>8</v>
      </c>
      <c r="AY14" t="b">
        <f t="shared" si="29"/>
        <v>0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5" t="s">
        <v>136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0">
        <f t="shared" si="26"/>
        <v>0</v>
      </c>
      <c r="S15" s="12">
        <f t="shared" si="27"/>
        <v>0</v>
      </c>
      <c r="T15" s="13">
        <f t="shared" si="7"/>
        <v>0</v>
      </c>
      <c r="U15" s="8"/>
      <c r="V15" s="3">
        <v>10</v>
      </c>
      <c r="W15" s="5" t="s">
        <v>136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  <c r="AC15" s="3">
        <f t="shared" si="13"/>
        <v>0</v>
      </c>
      <c r="AD15" s="3">
        <f t="shared" si="14"/>
        <v>0</v>
      </c>
      <c r="AE15" s="3">
        <f t="shared" si="15"/>
        <v>0</v>
      </c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19"/>
        <v>0</v>
      </c>
      <c r="AJ15" s="3">
        <f t="shared" si="20"/>
        <v>0</v>
      </c>
      <c r="AK15" s="3">
        <f t="shared" si="21"/>
        <v>0</v>
      </c>
      <c r="AL15" s="3">
        <f t="shared" si="22"/>
        <v>0</v>
      </c>
      <c r="AM15" s="3">
        <f t="shared" si="23"/>
        <v>0</v>
      </c>
      <c r="AN15" s="3">
        <f t="shared" si="24"/>
        <v>0</v>
      </c>
      <c r="AO15" s="3">
        <f t="shared" si="25"/>
        <v>0</v>
      </c>
      <c r="AP15" s="3">
        <f t="shared" si="28"/>
        <v>0</v>
      </c>
      <c r="AR15" s="41"/>
      <c r="AS15" s="3" t="s">
        <v>63</v>
      </c>
      <c r="AT15" s="5" t="s">
        <v>135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5" t="s">
        <v>137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0">
        <f t="shared" si="26"/>
        <v>0</v>
      </c>
      <c r="S16" s="12">
        <f t="shared" si="27"/>
        <v>0</v>
      </c>
      <c r="T16" s="13">
        <f t="shared" si="7"/>
        <v>0</v>
      </c>
      <c r="U16" s="8"/>
      <c r="V16" s="3">
        <v>11</v>
      </c>
      <c r="W16" s="5" t="s">
        <v>137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0</v>
      </c>
      <c r="AC16" s="3">
        <f t="shared" si="13"/>
        <v>0</v>
      </c>
      <c r="AD16" s="3">
        <f t="shared" si="14"/>
        <v>0</v>
      </c>
      <c r="AE16" s="3">
        <f t="shared" si="15"/>
        <v>0</v>
      </c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19"/>
        <v>0</v>
      </c>
      <c r="AJ16" s="3">
        <f t="shared" si="20"/>
        <v>0</v>
      </c>
      <c r="AK16" s="3">
        <f t="shared" si="21"/>
        <v>0</v>
      </c>
      <c r="AL16" s="3">
        <f t="shared" si="22"/>
        <v>0</v>
      </c>
      <c r="AM16" s="3">
        <f t="shared" si="23"/>
        <v>0</v>
      </c>
      <c r="AN16" s="3">
        <f t="shared" si="24"/>
        <v>0</v>
      </c>
      <c r="AO16" s="3">
        <f t="shared" si="25"/>
        <v>0</v>
      </c>
      <c r="AP16" s="3">
        <f t="shared" si="28"/>
        <v>0</v>
      </c>
      <c r="AR16" s="41"/>
      <c r="AS16" s="3" t="s">
        <v>64</v>
      </c>
      <c r="AT16" s="5" t="s">
        <v>136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5" t="s">
        <v>138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0">
        <f t="shared" si="26"/>
        <v>0</v>
      </c>
      <c r="S17" s="12">
        <f t="shared" si="27"/>
        <v>0</v>
      </c>
      <c r="T17" s="13">
        <f t="shared" si="7"/>
        <v>0</v>
      </c>
      <c r="U17" s="8"/>
      <c r="V17" s="3">
        <v>12</v>
      </c>
      <c r="W17" s="5" t="s">
        <v>138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  <c r="AC17" s="3">
        <f t="shared" si="13"/>
        <v>0</v>
      </c>
      <c r="AD17" s="3">
        <f t="shared" si="14"/>
        <v>0</v>
      </c>
      <c r="AE17" s="3">
        <f t="shared" si="15"/>
        <v>0</v>
      </c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19"/>
        <v>0</v>
      </c>
      <c r="AJ17" s="3">
        <f t="shared" si="20"/>
        <v>0</v>
      </c>
      <c r="AK17" s="3">
        <f t="shared" si="21"/>
        <v>0</v>
      </c>
      <c r="AL17" s="3">
        <f t="shared" si="22"/>
        <v>0</v>
      </c>
      <c r="AM17" s="3">
        <f t="shared" si="23"/>
        <v>0</v>
      </c>
      <c r="AN17" s="3">
        <f t="shared" si="24"/>
        <v>0</v>
      </c>
      <c r="AO17" s="3">
        <f t="shared" si="25"/>
        <v>0</v>
      </c>
      <c r="AP17" s="3">
        <f t="shared" si="28"/>
        <v>0</v>
      </c>
      <c r="AR17" s="41"/>
      <c r="AS17" s="3" t="s">
        <v>65</v>
      </c>
      <c r="AT17" s="5" t="s">
        <v>137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5" t="s">
        <v>139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  <c r="Q18" s="3">
        <f t="shared" si="6"/>
        <v>0</v>
      </c>
      <c r="R18" s="10">
        <f t="shared" si="26"/>
        <v>0</v>
      </c>
      <c r="S18" s="12">
        <f t="shared" si="27"/>
        <v>0</v>
      </c>
      <c r="T18" s="13">
        <f t="shared" si="7"/>
        <v>0</v>
      </c>
      <c r="U18" s="8"/>
      <c r="V18" s="3">
        <v>13</v>
      </c>
      <c r="W18" s="5" t="s">
        <v>139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  <c r="AC18" s="3">
        <f t="shared" si="13"/>
        <v>0</v>
      </c>
      <c r="AD18" s="3">
        <f t="shared" si="14"/>
        <v>0</v>
      </c>
      <c r="AE18" s="3">
        <f t="shared" si="15"/>
        <v>0</v>
      </c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19"/>
        <v>0</v>
      </c>
      <c r="AJ18" s="3">
        <f t="shared" si="20"/>
        <v>0</v>
      </c>
      <c r="AK18" s="3">
        <f t="shared" si="21"/>
        <v>0</v>
      </c>
      <c r="AL18" s="3">
        <f t="shared" si="22"/>
        <v>0</v>
      </c>
      <c r="AM18" s="3">
        <f t="shared" si="23"/>
        <v>0</v>
      </c>
      <c r="AN18" s="3">
        <f t="shared" si="24"/>
        <v>0</v>
      </c>
      <c r="AO18" s="3">
        <f t="shared" si="25"/>
        <v>0</v>
      </c>
      <c r="AP18" s="3">
        <f t="shared" si="28"/>
        <v>0</v>
      </c>
      <c r="AR18" s="41"/>
      <c r="AS18" s="3" t="s">
        <v>66</v>
      </c>
      <c r="AT18" s="5" t="s">
        <v>138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5" t="s">
        <v>140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  <c r="Q19" s="3">
        <f t="shared" si="6"/>
        <v>0</v>
      </c>
      <c r="R19" s="10">
        <f t="shared" si="26"/>
        <v>0</v>
      </c>
      <c r="S19" s="12">
        <f t="shared" si="27"/>
        <v>0</v>
      </c>
      <c r="T19" s="13">
        <f t="shared" si="7"/>
        <v>0</v>
      </c>
      <c r="U19" s="8"/>
      <c r="V19" s="3">
        <v>14</v>
      </c>
      <c r="W19" s="5" t="s">
        <v>140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  <c r="AC19" s="3">
        <f t="shared" si="13"/>
        <v>0</v>
      </c>
      <c r="AD19" s="3">
        <f t="shared" si="14"/>
        <v>0</v>
      </c>
      <c r="AE19" s="3">
        <f t="shared" si="15"/>
        <v>0</v>
      </c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19"/>
        <v>0</v>
      </c>
      <c r="AJ19" s="3">
        <f t="shared" si="20"/>
        <v>0</v>
      </c>
      <c r="AK19" s="3">
        <f t="shared" si="21"/>
        <v>0</v>
      </c>
      <c r="AL19" s="3">
        <f t="shared" si="22"/>
        <v>0</v>
      </c>
      <c r="AM19" s="3">
        <f t="shared" si="23"/>
        <v>0</v>
      </c>
      <c r="AN19" s="3">
        <f t="shared" si="24"/>
        <v>0</v>
      </c>
      <c r="AO19" s="3">
        <f t="shared" si="25"/>
        <v>0</v>
      </c>
      <c r="AP19" s="3">
        <f t="shared" si="28"/>
        <v>0</v>
      </c>
      <c r="AR19" s="41"/>
      <c r="AS19" s="3" t="s">
        <v>67</v>
      </c>
      <c r="AT19" s="5" t="s">
        <v>139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5" t="s">
        <v>141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0</v>
      </c>
      <c r="O20" s="3">
        <f t="shared" si="4"/>
        <v>0</v>
      </c>
      <c r="P20" s="3">
        <f t="shared" si="5"/>
        <v>0</v>
      </c>
      <c r="Q20" s="3">
        <f t="shared" si="6"/>
        <v>0</v>
      </c>
      <c r="R20" s="10">
        <f t="shared" si="26"/>
        <v>0</v>
      </c>
      <c r="S20" s="12">
        <f t="shared" si="27"/>
        <v>0</v>
      </c>
      <c r="T20" s="13">
        <f t="shared" si="7"/>
        <v>0</v>
      </c>
      <c r="U20" s="8"/>
      <c r="V20" s="3">
        <v>15</v>
      </c>
      <c r="W20" s="5" t="s">
        <v>141</v>
      </c>
      <c r="X20" s="3">
        <f t="shared" si="8"/>
        <v>0</v>
      </c>
      <c r="Y20" s="3">
        <f t="shared" si="9"/>
        <v>0</v>
      </c>
      <c r="Z20" s="3">
        <f t="shared" si="10"/>
        <v>0</v>
      </c>
      <c r="AA20" s="3">
        <f t="shared" si="11"/>
        <v>0</v>
      </c>
      <c r="AB20" s="3">
        <f t="shared" si="12"/>
        <v>0</v>
      </c>
      <c r="AC20" s="3">
        <f t="shared" si="13"/>
        <v>0</v>
      </c>
      <c r="AD20" s="3">
        <f t="shared" si="14"/>
        <v>0</v>
      </c>
      <c r="AE20" s="3">
        <f t="shared" si="15"/>
        <v>0</v>
      </c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19"/>
        <v>0</v>
      </c>
      <c r="AJ20" s="3">
        <f t="shared" si="20"/>
        <v>0</v>
      </c>
      <c r="AK20" s="3">
        <f t="shared" si="21"/>
        <v>0</v>
      </c>
      <c r="AL20" s="3">
        <f t="shared" si="22"/>
        <v>0</v>
      </c>
      <c r="AM20" s="3">
        <f t="shared" si="23"/>
        <v>0</v>
      </c>
      <c r="AN20" s="3">
        <f t="shared" si="24"/>
        <v>0</v>
      </c>
      <c r="AO20" s="3">
        <f t="shared" si="25"/>
        <v>0</v>
      </c>
      <c r="AP20" s="3">
        <f t="shared" si="28"/>
        <v>0</v>
      </c>
      <c r="AR20" s="41"/>
      <c r="AS20" s="3" t="s">
        <v>68</v>
      </c>
      <c r="AT20" s="5" t="s">
        <v>140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5" t="s">
        <v>142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  <c r="O21" s="3">
        <f t="shared" si="4"/>
        <v>0</v>
      </c>
      <c r="P21" s="3">
        <f t="shared" si="5"/>
        <v>0</v>
      </c>
      <c r="Q21" s="3">
        <f t="shared" si="6"/>
        <v>0</v>
      </c>
      <c r="R21" s="10">
        <f t="shared" si="26"/>
        <v>0</v>
      </c>
      <c r="S21" s="12">
        <f t="shared" si="27"/>
        <v>0</v>
      </c>
      <c r="T21" s="13">
        <f t="shared" si="7"/>
        <v>0</v>
      </c>
      <c r="U21" s="8"/>
      <c r="V21" s="3">
        <v>16</v>
      </c>
      <c r="W21" s="5" t="s">
        <v>142</v>
      </c>
      <c r="X21" s="3">
        <f t="shared" si="8"/>
        <v>0</v>
      </c>
      <c r="Y21" s="3">
        <f t="shared" si="9"/>
        <v>0</v>
      </c>
      <c r="Z21" s="3">
        <f t="shared" si="10"/>
        <v>0</v>
      </c>
      <c r="AA21" s="3">
        <f t="shared" si="11"/>
        <v>0</v>
      </c>
      <c r="AB21" s="3">
        <f t="shared" si="12"/>
        <v>0</v>
      </c>
      <c r="AC21" s="3">
        <f t="shared" si="13"/>
        <v>0</v>
      </c>
      <c r="AD21" s="3">
        <f t="shared" si="14"/>
        <v>0</v>
      </c>
      <c r="AE21" s="3">
        <f t="shared" si="15"/>
        <v>0</v>
      </c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19"/>
        <v>0</v>
      </c>
      <c r="AJ21" s="3">
        <f t="shared" si="20"/>
        <v>0</v>
      </c>
      <c r="AK21" s="3">
        <f t="shared" si="21"/>
        <v>0</v>
      </c>
      <c r="AL21" s="3">
        <f t="shared" si="22"/>
        <v>0</v>
      </c>
      <c r="AM21" s="3">
        <f t="shared" si="23"/>
        <v>0</v>
      </c>
      <c r="AN21" s="3">
        <f t="shared" si="24"/>
        <v>0</v>
      </c>
      <c r="AO21" s="3">
        <f t="shared" si="25"/>
        <v>0</v>
      </c>
      <c r="AP21" s="3">
        <f t="shared" si="28"/>
        <v>0</v>
      </c>
      <c r="AR21" s="41"/>
      <c r="AS21" s="3" t="s">
        <v>69</v>
      </c>
      <c r="AT21" s="5" t="s">
        <v>141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5" t="s">
        <v>143</v>
      </c>
      <c r="K22" s="3">
        <f t="shared" si="0"/>
        <v>0</v>
      </c>
      <c r="L22" s="3">
        <f t="shared" si="1"/>
        <v>0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0</v>
      </c>
      <c r="Q22" s="3">
        <f t="shared" si="6"/>
        <v>0</v>
      </c>
      <c r="R22" s="10">
        <f t="shared" si="26"/>
        <v>0</v>
      </c>
      <c r="S22" s="12">
        <f t="shared" si="27"/>
        <v>0</v>
      </c>
      <c r="T22" s="13">
        <f t="shared" si="7"/>
        <v>0</v>
      </c>
      <c r="U22" s="8"/>
      <c r="V22" s="3">
        <v>17</v>
      </c>
      <c r="W22" s="5" t="s">
        <v>143</v>
      </c>
      <c r="X22" s="3">
        <f t="shared" si="8"/>
        <v>0</v>
      </c>
      <c r="Y22" s="3">
        <f t="shared" si="9"/>
        <v>0</v>
      </c>
      <c r="Z22" s="3">
        <f t="shared" si="10"/>
        <v>0</v>
      </c>
      <c r="AA22" s="3">
        <f t="shared" si="11"/>
        <v>0</v>
      </c>
      <c r="AB22" s="3">
        <f t="shared" si="12"/>
        <v>0</v>
      </c>
      <c r="AC22" s="3">
        <f t="shared" si="13"/>
        <v>0</v>
      </c>
      <c r="AD22" s="3">
        <f t="shared" si="14"/>
        <v>0</v>
      </c>
      <c r="AE22" s="3">
        <f t="shared" si="15"/>
        <v>0</v>
      </c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19"/>
        <v>0</v>
      </c>
      <c r="AJ22" s="3">
        <f t="shared" si="20"/>
        <v>0</v>
      </c>
      <c r="AK22" s="3">
        <f t="shared" si="21"/>
        <v>0</v>
      </c>
      <c r="AL22" s="3">
        <f t="shared" si="22"/>
        <v>0</v>
      </c>
      <c r="AM22" s="3">
        <f t="shared" si="23"/>
        <v>0</v>
      </c>
      <c r="AN22" s="3">
        <f t="shared" si="24"/>
        <v>0</v>
      </c>
      <c r="AO22" s="3">
        <f t="shared" si="25"/>
        <v>0</v>
      </c>
      <c r="AP22" s="3">
        <f t="shared" si="28"/>
        <v>0</v>
      </c>
      <c r="AR22" s="41"/>
      <c r="AS22" s="3" t="s">
        <v>70</v>
      </c>
      <c r="AT22" s="5" t="s">
        <v>142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5" t="s">
        <v>144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0</v>
      </c>
      <c r="Q23" s="3">
        <f t="shared" si="6"/>
        <v>0</v>
      </c>
      <c r="R23" s="10">
        <f t="shared" si="26"/>
        <v>0</v>
      </c>
      <c r="S23" s="12">
        <f t="shared" si="27"/>
        <v>0</v>
      </c>
      <c r="T23" s="13">
        <f t="shared" si="7"/>
        <v>0</v>
      </c>
      <c r="U23" s="8"/>
      <c r="V23" s="3">
        <v>18</v>
      </c>
      <c r="W23" s="5" t="s">
        <v>144</v>
      </c>
      <c r="X23" s="3">
        <f t="shared" si="8"/>
        <v>0</v>
      </c>
      <c r="Y23" s="3">
        <f t="shared" si="9"/>
        <v>0</v>
      </c>
      <c r="Z23" s="3">
        <f t="shared" si="10"/>
        <v>0</v>
      </c>
      <c r="AA23" s="3">
        <f t="shared" si="11"/>
        <v>0</v>
      </c>
      <c r="AB23" s="3">
        <f t="shared" si="12"/>
        <v>0</v>
      </c>
      <c r="AC23" s="3">
        <f t="shared" si="13"/>
        <v>0</v>
      </c>
      <c r="AD23" s="3">
        <f t="shared" si="14"/>
        <v>0</v>
      </c>
      <c r="AE23" s="3">
        <f t="shared" si="15"/>
        <v>0</v>
      </c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19"/>
        <v>0</v>
      </c>
      <c r="AJ23" s="3">
        <f t="shared" si="20"/>
        <v>0</v>
      </c>
      <c r="AK23" s="3">
        <f t="shared" si="21"/>
        <v>0</v>
      </c>
      <c r="AL23" s="3">
        <f t="shared" si="22"/>
        <v>0</v>
      </c>
      <c r="AM23" s="3">
        <f t="shared" si="23"/>
        <v>0</v>
      </c>
      <c r="AN23" s="3">
        <f t="shared" si="24"/>
        <v>0</v>
      </c>
      <c r="AO23" s="3">
        <f t="shared" si="25"/>
        <v>0</v>
      </c>
      <c r="AP23" s="3">
        <f t="shared" si="28"/>
        <v>0</v>
      </c>
      <c r="AR23" s="41"/>
      <c r="AS23" s="3" t="s">
        <v>71</v>
      </c>
      <c r="AT23" s="5" t="s">
        <v>143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5" t="s">
        <v>145</v>
      </c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  <c r="Q24" s="3">
        <f t="shared" si="6"/>
        <v>0</v>
      </c>
      <c r="R24" s="10">
        <f t="shared" si="26"/>
        <v>0</v>
      </c>
      <c r="S24" s="12">
        <f t="shared" si="27"/>
        <v>0</v>
      </c>
      <c r="T24" s="13">
        <f t="shared" si="7"/>
        <v>0</v>
      </c>
      <c r="U24" s="8"/>
      <c r="V24" s="3">
        <v>19</v>
      </c>
      <c r="W24" s="5" t="s">
        <v>145</v>
      </c>
      <c r="X24" s="3">
        <f t="shared" si="8"/>
        <v>0</v>
      </c>
      <c r="Y24" s="3">
        <f t="shared" si="9"/>
        <v>0</v>
      </c>
      <c r="Z24" s="3">
        <f t="shared" si="10"/>
        <v>0</v>
      </c>
      <c r="AA24" s="3">
        <f t="shared" si="11"/>
        <v>0</v>
      </c>
      <c r="AB24" s="3">
        <f t="shared" si="12"/>
        <v>0</v>
      </c>
      <c r="AC24" s="3">
        <f t="shared" si="13"/>
        <v>0</v>
      </c>
      <c r="AD24" s="3">
        <f t="shared" si="14"/>
        <v>0</v>
      </c>
      <c r="AE24" s="3">
        <f t="shared" si="15"/>
        <v>0</v>
      </c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19"/>
        <v>0</v>
      </c>
      <c r="AJ24" s="3">
        <f t="shared" si="20"/>
        <v>0</v>
      </c>
      <c r="AK24" s="3">
        <f t="shared" si="21"/>
        <v>0</v>
      </c>
      <c r="AL24" s="3">
        <f t="shared" si="22"/>
        <v>0</v>
      </c>
      <c r="AM24" s="3">
        <f t="shared" si="23"/>
        <v>0</v>
      </c>
      <c r="AN24" s="3">
        <f t="shared" si="24"/>
        <v>0</v>
      </c>
      <c r="AO24" s="3">
        <f t="shared" si="25"/>
        <v>0</v>
      </c>
      <c r="AP24" s="3">
        <f t="shared" si="28"/>
        <v>0</v>
      </c>
      <c r="AR24" s="41"/>
      <c r="AS24" s="3" t="s">
        <v>72</v>
      </c>
      <c r="AT24" s="5" t="s">
        <v>144</v>
      </c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5" t="s">
        <v>146</v>
      </c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>
        <f t="shared" si="4"/>
        <v>0</v>
      </c>
      <c r="P25" s="3">
        <f t="shared" si="5"/>
        <v>0</v>
      </c>
      <c r="Q25" s="3">
        <f t="shared" si="6"/>
        <v>0</v>
      </c>
      <c r="R25" s="10">
        <f t="shared" si="26"/>
        <v>0</v>
      </c>
      <c r="S25" s="12">
        <f t="shared" si="27"/>
        <v>0</v>
      </c>
      <c r="T25" s="13">
        <f t="shared" si="7"/>
        <v>0</v>
      </c>
      <c r="U25" s="8"/>
      <c r="V25" s="3">
        <v>20</v>
      </c>
      <c r="W25" s="5" t="s">
        <v>146</v>
      </c>
      <c r="X25" s="3">
        <f t="shared" si="8"/>
        <v>0</v>
      </c>
      <c r="Y25" s="3">
        <f t="shared" si="9"/>
        <v>0</v>
      </c>
      <c r="Z25" s="3">
        <f t="shared" si="10"/>
        <v>0</v>
      </c>
      <c r="AA25" s="3">
        <f t="shared" si="11"/>
        <v>0</v>
      </c>
      <c r="AB25" s="3">
        <f t="shared" si="12"/>
        <v>0</v>
      </c>
      <c r="AC25" s="3">
        <f t="shared" si="13"/>
        <v>0</v>
      </c>
      <c r="AD25" s="3">
        <f t="shared" si="14"/>
        <v>0</v>
      </c>
      <c r="AE25" s="3">
        <f t="shared" si="15"/>
        <v>0</v>
      </c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19"/>
        <v>0</v>
      </c>
      <c r="AJ25" s="3">
        <f t="shared" si="20"/>
        <v>0</v>
      </c>
      <c r="AK25" s="3">
        <f t="shared" si="21"/>
        <v>0</v>
      </c>
      <c r="AL25" s="3">
        <f t="shared" si="22"/>
        <v>0</v>
      </c>
      <c r="AM25" s="3">
        <f t="shared" si="23"/>
        <v>0</v>
      </c>
      <c r="AN25" s="3">
        <f t="shared" si="24"/>
        <v>0</v>
      </c>
      <c r="AO25" s="3">
        <f t="shared" si="25"/>
        <v>0</v>
      </c>
      <c r="AP25" s="3">
        <f t="shared" si="28"/>
        <v>0</v>
      </c>
      <c r="AR25" s="41"/>
      <c r="AT25" s="5" t="s">
        <v>145</v>
      </c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5" t="s">
        <v>147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  <c r="Q26" s="3">
        <f t="shared" si="6"/>
        <v>0</v>
      </c>
      <c r="R26" s="10">
        <f t="shared" si="26"/>
        <v>0</v>
      </c>
      <c r="S26" s="12">
        <f t="shared" si="27"/>
        <v>0</v>
      </c>
      <c r="T26" s="13">
        <f t="shared" si="7"/>
        <v>0</v>
      </c>
      <c r="U26" s="8"/>
      <c r="V26" s="3">
        <v>21</v>
      </c>
      <c r="W26" s="5" t="s">
        <v>147</v>
      </c>
      <c r="X26" s="3">
        <f t="shared" si="8"/>
        <v>0</v>
      </c>
      <c r="Y26" s="3">
        <f t="shared" si="9"/>
        <v>0</v>
      </c>
      <c r="Z26" s="3">
        <f t="shared" si="10"/>
        <v>0</v>
      </c>
      <c r="AA26" s="3">
        <f t="shared" si="11"/>
        <v>0</v>
      </c>
      <c r="AB26" s="3">
        <f t="shared" si="12"/>
        <v>0</v>
      </c>
      <c r="AC26" s="3">
        <f t="shared" si="13"/>
        <v>0</v>
      </c>
      <c r="AD26" s="3">
        <f t="shared" si="14"/>
        <v>0</v>
      </c>
      <c r="AE26" s="3">
        <f t="shared" si="15"/>
        <v>0</v>
      </c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19"/>
        <v>0</v>
      </c>
      <c r="AJ26" s="3">
        <f t="shared" si="20"/>
        <v>0</v>
      </c>
      <c r="AK26" s="3">
        <f t="shared" si="21"/>
        <v>0</v>
      </c>
      <c r="AL26" s="3">
        <f t="shared" si="22"/>
        <v>0</v>
      </c>
      <c r="AM26" s="3">
        <f t="shared" si="23"/>
        <v>0</v>
      </c>
      <c r="AN26" s="3">
        <f t="shared" si="24"/>
        <v>0</v>
      </c>
      <c r="AO26" s="3">
        <f t="shared" si="25"/>
        <v>0</v>
      </c>
      <c r="AP26" s="3">
        <f t="shared" si="28"/>
        <v>0</v>
      </c>
      <c r="AR26" s="41"/>
      <c r="AT26" s="5" t="s">
        <v>146</v>
      </c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5" t="s">
        <v>148</v>
      </c>
      <c r="K27" s="3">
        <f t="shared" si="0"/>
        <v>0</v>
      </c>
      <c r="L27" s="3">
        <f t="shared" si="1"/>
        <v>0</v>
      </c>
      <c r="M27" s="3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  <c r="Q27" s="3">
        <f t="shared" si="6"/>
        <v>0</v>
      </c>
      <c r="R27" s="10">
        <f t="shared" si="26"/>
        <v>0</v>
      </c>
      <c r="S27" s="12">
        <f t="shared" si="27"/>
        <v>0</v>
      </c>
      <c r="T27" s="13">
        <f t="shared" si="7"/>
        <v>0</v>
      </c>
      <c r="U27" s="8"/>
      <c r="V27" s="3">
        <v>22</v>
      </c>
      <c r="W27" s="5" t="s">
        <v>148</v>
      </c>
      <c r="X27" s="3">
        <f t="shared" si="8"/>
        <v>0</v>
      </c>
      <c r="Y27" s="3">
        <f t="shared" si="9"/>
        <v>0</v>
      </c>
      <c r="Z27" s="3">
        <f t="shared" si="10"/>
        <v>0</v>
      </c>
      <c r="AA27" s="3">
        <f t="shared" si="11"/>
        <v>0</v>
      </c>
      <c r="AB27" s="3">
        <f t="shared" si="12"/>
        <v>0</v>
      </c>
      <c r="AC27" s="3">
        <f t="shared" si="13"/>
        <v>0</v>
      </c>
      <c r="AD27" s="3">
        <f t="shared" si="14"/>
        <v>0</v>
      </c>
      <c r="AE27" s="3">
        <f t="shared" si="15"/>
        <v>0</v>
      </c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19"/>
        <v>0</v>
      </c>
      <c r="AJ27" s="3">
        <f t="shared" si="20"/>
        <v>0</v>
      </c>
      <c r="AK27" s="3">
        <f t="shared" si="21"/>
        <v>0</v>
      </c>
      <c r="AL27" s="3">
        <f t="shared" si="22"/>
        <v>0</v>
      </c>
      <c r="AM27" s="3">
        <f t="shared" si="23"/>
        <v>0</v>
      </c>
      <c r="AN27" s="3">
        <f t="shared" si="24"/>
        <v>0</v>
      </c>
      <c r="AO27" s="3">
        <f t="shared" si="25"/>
        <v>0</v>
      </c>
      <c r="AP27" s="3">
        <f t="shared" si="28"/>
        <v>0</v>
      </c>
      <c r="AR27" s="41"/>
      <c r="AT27" s="5" t="s">
        <v>147</v>
      </c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5" t="s">
        <v>149</v>
      </c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  <c r="Q28" s="3">
        <f t="shared" si="6"/>
        <v>0</v>
      </c>
      <c r="R28" s="10">
        <f t="shared" si="26"/>
        <v>0</v>
      </c>
      <c r="S28" s="12">
        <f t="shared" si="27"/>
        <v>0</v>
      </c>
      <c r="T28" s="13">
        <f t="shared" si="7"/>
        <v>0</v>
      </c>
      <c r="U28" s="8"/>
      <c r="V28" s="3">
        <v>23</v>
      </c>
      <c r="W28" s="5" t="s">
        <v>149</v>
      </c>
      <c r="X28" s="3">
        <f t="shared" si="8"/>
        <v>0</v>
      </c>
      <c r="Y28" s="3">
        <f t="shared" si="9"/>
        <v>0</v>
      </c>
      <c r="Z28" s="3">
        <f t="shared" si="10"/>
        <v>0</v>
      </c>
      <c r="AA28" s="3">
        <f t="shared" si="11"/>
        <v>0</v>
      </c>
      <c r="AB28" s="3">
        <f t="shared" si="12"/>
        <v>0</v>
      </c>
      <c r="AC28" s="3">
        <f t="shared" si="13"/>
        <v>0</v>
      </c>
      <c r="AD28" s="3">
        <f t="shared" si="14"/>
        <v>0</v>
      </c>
      <c r="AE28" s="3">
        <f t="shared" si="15"/>
        <v>0</v>
      </c>
      <c r="AF28" s="3">
        <f t="shared" si="16"/>
        <v>0</v>
      </c>
      <c r="AG28" s="3">
        <f t="shared" si="17"/>
        <v>0</v>
      </c>
      <c r="AH28" s="3">
        <f t="shared" si="18"/>
        <v>0</v>
      </c>
      <c r="AI28" s="3">
        <f t="shared" si="19"/>
        <v>0</v>
      </c>
      <c r="AJ28" s="3">
        <f t="shared" si="20"/>
        <v>0</v>
      </c>
      <c r="AK28" s="3">
        <f t="shared" si="21"/>
        <v>0</v>
      </c>
      <c r="AL28" s="3">
        <f t="shared" si="22"/>
        <v>0</v>
      </c>
      <c r="AM28" s="3">
        <f t="shared" si="23"/>
        <v>0</v>
      </c>
      <c r="AN28" s="3">
        <f t="shared" si="24"/>
        <v>0</v>
      </c>
      <c r="AO28" s="3">
        <f t="shared" si="25"/>
        <v>0</v>
      </c>
      <c r="AP28" s="3">
        <f t="shared" si="28"/>
        <v>0</v>
      </c>
      <c r="AR28" s="41"/>
      <c r="AT28" s="5" t="s">
        <v>148</v>
      </c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3"/>
      <c r="K29" s="3">
        <f t="shared" si="0"/>
        <v>0</v>
      </c>
      <c r="L29" s="3">
        <f t="shared" si="1"/>
        <v>0</v>
      </c>
      <c r="M29" s="3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  <c r="Q29" s="3">
        <f t="shared" si="6"/>
        <v>0</v>
      </c>
      <c r="R29" s="10">
        <f t="shared" si="26"/>
        <v>0</v>
      </c>
      <c r="S29" s="12">
        <f t="shared" si="27"/>
        <v>0</v>
      </c>
      <c r="T29" s="13">
        <f t="shared" si="7"/>
        <v>0</v>
      </c>
      <c r="U29" s="8"/>
      <c r="V29" s="3">
        <v>24</v>
      </c>
      <c r="W29" s="3"/>
      <c r="X29" s="3">
        <f t="shared" si="8"/>
        <v>0</v>
      </c>
      <c r="Y29" s="3">
        <f t="shared" si="9"/>
        <v>0</v>
      </c>
      <c r="Z29" s="3">
        <f t="shared" si="10"/>
        <v>0</v>
      </c>
      <c r="AA29" s="3">
        <f t="shared" si="11"/>
        <v>0</v>
      </c>
      <c r="AB29" s="3">
        <f t="shared" si="12"/>
        <v>0</v>
      </c>
      <c r="AC29" s="3">
        <f t="shared" si="13"/>
        <v>0</v>
      </c>
      <c r="AD29" s="3">
        <f t="shared" si="14"/>
        <v>0</v>
      </c>
      <c r="AE29" s="3">
        <f t="shared" si="15"/>
        <v>0</v>
      </c>
      <c r="AF29" s="3">
        <f t="shared" si="16"/>
        <v>0</v>
      </c>
      <c r="AG29" s="3">
        <f t="shared" si="17"/>
        <v>0</v>
      </c>
      <c r="AH29" s="3">
        <f t="shared" si="18"/>
        <v>0</v>
      </c>
      <c r="AI29" s="3">
        <f t="shared" si="19"/>
        <v>0</v>
      </c>
      <c r="AJ29" s="3">
        <f t="shared" si="20"/>
        <v>0</v>
      </c>
      <c r="AK29" s="3">
        <f t="shared" si="21"/>
        <v>0</v>
      </c>
      <c r="AL29" s="3">
        <f t="shared" si="22"/>
        <v>0</v>
      </c>
      <c r="AM29" s="3">
        <f t="shared" si="23"/>
        <v>0</v>
      </c>
      <c r="AN29" s="3">
        <f t="shared" si="24"/>
        <v>0</v>
      </c>
      <c r="AO29" s="3">
        <f t="shared" si="25"/>
        <v>0</v>
      </c>
      <c r="AP29" s="3">
        <f t="shared" si="28"/>
        <v>0</v>
      </c>
      <c r="AR29" s="41"/>
      <c r="AT29" s="5" t="s">
        <v>149</v>
      </c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/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>
        <f t="shared" si="4"/>
        <v>0</v>
      </c>
      <c r="P30" s="3">
        <f t="shared" si="5"/>
        <v>0</v>
      </c>
      <c r="Q30" s="3">
        <f t="shared" si="6"/>
        <v>0</v>
      </c>
      <c r="R30" s="10">
        <f t="shared" si="26"/>
        <v>0</v>
      </c>
      <c r="S30" s="12">
        <f t="shared" si="27"/>
        <v>0</v>
      </c>
      <c r="T30" s="13">
        <f t="shared" si="7"/>
        <v>0</v>
      </c>
      <c r="U30" s="8"/>
      <c r="V30" s="3">
        <v>25</v>
      </c>
      <c r="W30" s="3"/>
      <c r="X30" s="3">
        <f t="shared" si="8"/>
        <v>0</v>
      </c>
      <c r="Y30" s="3">
        <f t="shared" si="9"/>
        <v>0</v>
      </c>
      <c r="Z30" s="3">
        <f t="shared" si="10"/>
        <v>0</v>
      </c>
      <c r="AA30" s="3">
        <f t="shared" si="11"/>
        <v>0</v>
      </c>
      <c r="AB30" s="3">
        <f t="shared" si="12"/>
        <v>0</v>
      </c>
      <c r="AC30" s="3">
        <f t="shared" si="13"/>
        <v>0</v>
      </c>
      <c r="AD30" s="3">
        <f t="shared" si="14"/>
        <v>0</v>
      </c>
      <c r="AE30" s="3">
        <f t="shared" si="15"/>
        <v>0</v>
      </c>
      <c r="AF30" s="3">
        <f t="shared" si="16"/>
        <v>0</v>
      </c>
      <c r="AG30" s="3">
        <f t="shared" si="17"/>
        <v>0</v>
      </c>
      <c r="AH30" s="3">
        <f t="shared" si="18"/>
        <v>0</v>
      </c>
      <c r="AI30" s="3">
        <f t="shared" si="19"/>
        <v>0</v>
      </c>
      <c r="AJ30" s="3">
        <f t="shared" si="20"/>
        <v>0</v>
      </c>
      <c r="AK30" s="3">
        <f t="shared" si="21"/>
        <v>0</v>
      </c>
      <c r="AL30" s="3">
        <f t="shared" si="22"/>
        <v>0</v>
      </c>
      <c r="AM30" s="3">
        <f t="shared" si="23"/>
        <v>0</v>
      </c>
      <c r="AN30" s="3">
        <f t="shared" si="24"/>
        <v>0</v>
      </c>
      <c r="AO30" s="3">
        <f t="shared" si="25"/>
        <v>0</v>
      </c>
      <c r="AP30" s="3">
        <f t="shared" si="28"/>
        <v>0</v>
      </c>
      <c r="AT30" s="2"/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/>
      <c r="K31" s="3">
        <f t="shared" si="0"/>
        <v>0</v>
      </c>
      <c r="L31" s="3">
        <f t="shared" si="1"/>
        <v>0</v>
      </c>
      <c r="M31" s="3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  <c r="Q31" s="3">
        <f t="shared" si="6"/>
        <v>0</v>
      </c>
      <c r="R31" s="10">
        <f t="shared" si="26"/>
        <v>0</v>
      </c>
      <c r="S31" s="12">
        <f t="shared" si="27"/>
        <v>0</v>
      </c>
      <c r="T31" s="13">
        <f t="shared" si="7"/>
        <v>0</v>
      </c>
      <c r="U31" s="8"/>
      <c r="V31" s="3">
        <v>26</v>
      </c>
      <c r="W31" s="3"/>
      <c r="X31" s="3">
        <f t="shared" si="8"/>
        <v>0</v>
      </c>
      <c r="Y31" s="3">
        <f t="shared" si="9"/>
        <v>0</v>
      </c>
      <c r="Z31" s="3">
        <f t="shared" si="10"/>
        <v>0</v>
      </c>
      <c r="AA31" s="3">
        <f t="shared" si="11"/>
        <v>0</v>
      </c>
      <c r="AB31" s="3">
        <f t="shared" si="12"/>
        <v>0</v>
      </c>
      <c r="AC31" s="3">
        <f t="shared" si="13"/>
        <v>0</v>
      </c>
      <c r="AD31" s="3">
        <f t="shared" si="14"/>
        <v>0</v>
      </c>
      <c r="AE31" s="3">
        <f t="shared" si="15"/>
        <v>0</v>
      </c>
      <c r="AF31" s="3">
        <f t="shared" si="16"/>
        <v>0</v>
      </c>
      <c r="AG31" s="3">
        <f t="shared" si="17"/>
        <v>0</v>
      </c>
      <c r="AH31" s="3">
        <f t="shared" si="18"/>
        <v>0</v>
      </c>
      <c r="AI31" s="3">
        <f t="shared" si="19"/>
        <v>0</v>
      </c>
      <c r="AJ31" s="3">
        <f t="shared" si="20"/>
        <v>0</v>
      </c>
      <c r="AK31" s="3">
        <f t="shared" si="21"/>
        <v>0</v>
      </c>
      <c r="AL31" s="3">
        <f t="shared" si="22"/>
        <v>0</v>
      </c>
      <c r="AM31" s="3">
        <f t="shared" si="23"/>
        <v>0</v>
      </c>
      <c r="AN31" s="3">
        <f t="shared" si="24"/>
        <v>0</v>
      </c>
      <c r="AO31" s="3">
        <f t="shared" si="25"/>
        <v>0</v>
      </c>
      <c r="AP31" s="3">
        <f t="shared" si="28"/>
        <v>0</v>
      </c>
      <c r="AT31" s="2"/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/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>
        <f t="shared" si="4"/>
        <v>0</v>
      </c>
      <c r="P32" s="3">
        <f t="shared" si="5"/>
        <v>0</v>
      </c>
      <c r="Q32" s="3">
        <f t="shared" si="6"/>
        <v>0</v>
      </c>
      <c r="R32" s="10">
        <f t="shared" si="26"/>
        <v>0</v>
      </c>
      <c r="S32" s="12">
        <f t="shared" si="27"/>
        <v>0</v>
      </c>
      <c r="T32" s="13">
        <f t="shared" si="7"/>
        <v>0</v>
      </c>
      <c r="U32" s="8"/>
      <c r="V32" s="3">
        <v>27</v>
      </c>
      <c r="W32" s="3"/>
      <c r="X32" s="3">
        <f t="shared" si="8"/>
        <v>0</v>
      </c>
      <c r="Y32" s="3">
        <f t="shared" si="9"/>
        <v>0</v>
      </c>
      <c r="Z32" s="3">
        <f t="shared" si="10"/>
        <v>0</v>
      </c>
      <c r="AA32" s="3">
        <f t="shared" si="11"/>
        <v>0</v>
      </c>
      <c r="AB32" s="3">
        <f t="shared" si="12"/>
        <v>0</v>
      </c>
      <c r="AC32" s="3">
        <f t="shared" si="13"/>
        <v>0</v>
      </c>
      <c r="AD32" s="3">
        <f t="shared" si="14"/>
        <v>0</v>
      </c>
      <c r="AE32" s="3">
        <f t="shared" si="15"/>
        <v>0</v>
      </c>
      <c r="AF32" s="3">
        <f t="shared" si="16"/>
        <v>0</v>
      </c>
      <c r="AG32" s="3">
        <f t="shared" si="17"/>
        <v>0</v>
      </c>
      <c r="AH32" s="3">
        <f t="shared" si="18"/>
        <v>0</v>
      </c>
      <c r="AI32" s="3">
        <f t="shared" si="19"/>
        <v>0</v>
      </c>
      <c r="AJ32" s="3">
        <f t="shared" si="20"/>
        <v>0</v>
      </c>
      <c r="AK32" s="3">
        <f t="shared" si="21"/>
        <v>0</v>
      </c>
      <c r="AL32" s="3">
        <f t="shared" si="22"/>
        <v>0</v>
      </c>
      <c r="AM32" s="3">
        <f t="shared" si="23"/>
        <v>0</v>
      </c>
      <c r="AN32" s="3">
        <f t="shared" si="24"/>
        <v>0</v>
      </c>
      <c r="AO32" s="3">
        <f t="shared" si="25"/>
        <v>0</v>
      </c>
      <c r="AP32" s="3">
        <f t="shared" si="28"/>
        <v>0</v>
      </c>
      <c r="AT32" s="2"/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0"/>
        <v>0</v>
      </c>
      <c r="L33" s="3">
        <f t="shared" si="1"/>
        <v>0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  <c r="Q33" s="3">
        <f t="shared" si="6"/>
        <v>0</v>
      </c>
      <c r="R33" s="10">
        <f t="shared" si="26"/>
        <v>0</v>
      </c>
      <c r="S33" s="12">
        <f t="shared" si="27"/>
        <v>0</v>
      </c>
      <c r="T33" s="13">
        <f t="shared" si="7"/>
        <v>0</v>
      </c>
      <c r="U33" s="8"/>
      <c r="V33" s="3">
        <v>28</v>
      </c>
      <c r="W33" s="3"/>
      <c r="X33" s="3">
        <f t="shared" si="8"/>
        <v>0</v>
      </c>
      <c r="Y33" s="3">
        <f t="shared" si="9"/>
        <v>0</v>
      </c>
      <c r="Z33" s="3">
        <f t="shared" si="10"/>
        <v>0</v>
      </c>
      <c r="AA33" s="3">
        <f t="shared" si="11"/>
        <v>0</v>
      </c>
      <c r="AB33" s="3">
        <f t="shared" si="12"/>
        <v>0</v>
      </c>
      <c r="AC33" s="3">
        <f t="shared" si="13"/>
        <v>0</v>
      </c>
      <c r="AD33" s="3">
        <f t="shared" si="14"/>
        <v>0</v>
      </c>
      <c r="AE33" s="3">
        <f t="shared" si="15"/>
        <v>0</v>
      </c>
      <c r="AF33" s="3">
        <f t="shared" si="16"/>
        <v>0</v>
      </c>
      <c r="AG33" s="3">
        <f t="shared" si="17"/>
        <v>0</v>
      </c>
      <c r="AH33" s="3">
        <f t="shared" si="18"/>
        <v>0</v>
      </c>
      <c r="AI33" s="3">
        <f t="shared" si="19"/>
        <v>0</v>
      </c>
      <c r="AJ33" s="3">
        <f t="shared" si="20"/>
        <v>0</v>
      </c>
      <c r="AK33" s="3">
        <f t="shared" si="21"/>
        <v>0</v>
      </c>
      <c r="AL33" s="3">
        <f t="shared" si="22"/>
        <v>0</v>
      </c>
      <c r="AM33" s="3">
        <f t="shared" si="23"/>
        <v>0</v>
      </c>
      <c r="AN33" s="3">
        <f t="shared" si="24"/>
        <v>0</v>
      </c>
      <c r="AO33" s="3">
        <f t="shared" si="25"/>
        <v>0</v>
      </c>
      <c r="AP33" s="3">
        <f t="shared" si="28"/>
        <v>0</v>
      </c>
      <c r="AT33" s="2"/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0"/>
        <v>0</v>
      </c>
      <c r="L34" s="3">
        <f t="shared" si="1"/>
        <v>0</v>
      </c>
      <c r="M34" s="3">
        <f t="shared" si="2"/>
        <v>0</v>
      </c>
      <c r="N34" s="3">
        <f t="shared" si="3"/>
        <v>0</v>
      </c>
      <c r="O34" s="3">
        <f t="shared" si="4"/>
        <v>0</v>
      </c>
      <c r="P34" s="3">
        <f t="shared" si="5"/>
        <v>0</v>
      </c>
      <c r="Q34" s="3">
        <f t="shared" si="6"/>
        <v>0</v>
      </c>
      <c r="R34" s="10">
        <f t="shared" si="26"/>
        <v>0</v>
      </c>
      <c r="S34" s="12">
        <f t="shared" si="27"/>
        <v>0</v>
      </c>
      <c r="T34" s="13">
        <f t="shared" si="7"/>
        <v>0</v>
      </c>
      <c r="U34" s="8"/>
      <c r="V34" s="3">
        <v>29</v>
      </c>
      <c r="W34" s="3"/>
      <c r="X34" s="3">
        <f t="shared" si="8"/>
        <v>0</v>
      </c>
      <c r="Y34" s="3">
        <f t="shared" si="9"/>
        <v>0</v>
      </c>
      <c r="Z34" s="3">
        <f t="shared" si="10"/>
        <v>0</v>
      </c>
      <c r="AA34" s="3">
        <f t="shared" si="11"/>
        <v>0</v>
      </c>
      <c r="AB34" s="3">
        <f t="shared" si="12"/>
        <v>0</v>
      </c>
      <c r="AC34" s="3">
        <f t="shared" si="13"/>
        <v>0</v>
      </c>
      <c r="AD34" s="3">
        <f t="shared" si="14"/>
        <v>0</v>
      </c>
      <c r="AE34" s="3">
        <f t="shared" si="15"/>
        <v>0</v>
      </c>
      <c r="AF34" s="3">
        <f t="shared" si="16"/>
        <v>0</v>
      </c>
      <c r="AG34" s="3">
        <f t="shared" si="17"/>
        <v>0</v>
      </c>
      <c r="AH34" s="3">
        <f t="shared" si="18"/>
        <v>0</v>
      </c>
      <c r="AI34" s="3">
        <f t="shared" si="19"/>
        <v>0</v>
      </c>
      <c r="AJ34" s="3">
        <f t="shared" si="20"/>
        <v>0</v>
      </c>
      <c r="AK34" s="3">
        <f t="shared" si="21"/>
        <v>0</v>
      </c>
      <c r="AL34" s="3">
        <f t="shared" si="22"/>
        <v>0</v>
      </c>
      <c r="AM34" s="3">
        <f t="shared" si="23"/>
        <v>0</v>
      </c>
      <c r="AN34" s="3">
        <f t="shared" si="24"/>
        <v>0</v>
      </c>
      <c r="AO34" s="3">
        <f t="shared" si="25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  <c r="Q35" s="3">
        <f t="shared" si="6"/>
        <v>0</v>
      </c>
      <c r="R35" s="10">
        <f t="shared" si="26"/>
        <v>0</v>
      </c>
      <c r="S35" s="12">
        <f t="shared" si="27"/>
        <v>0</v>
      </c>
      <c r="T35" s="13">
        <f t="shared" si="7"/>
        <v>0</v>
      </c>
      <c r="U35" s="8"/>
      <c r="V35" s="3">
        <v>30</v>
      </c>
      <c r="W35" s="3"/>
      <c r="X35" s="3">
        <f t="shared" si="8"/>
        <v>0</v>
      </c>
      <c r="Y35" s="3">
        <f t="shared" si="9"/>
        <v>0</v>
      </c>
      <c r="Z35" s="3">
        <f t="shared" si="10"/>
        <v>0</v>
      </c>
      <c r="AA35" s="3">
        <f t="shared" si="11"/>
        <v>0</v>
      </c>
      <c r="AB35" s="3">
        <f t="shared" si="12"/>
        <v>0</v>
      </c>
      <c r="AC35" s="3">
        <f t="shared" si="13"/>
        <v>0</v>
      </c>
      <c r="AD35" s="3">
        <f t="shared" si="14"/>
        <v>0</v>
      </c>
      <c r="AE35" s="3">
        <f t="shared" si="15"/>
        <v>0</v>
      </c>
      <c r="AF35" s="3">
        <f t="shared" si="16"/>
        <v>0</v>
      </c>
      <c r="AG35" s="3">
        <f t="shared" si="17"/>
        <v>0</v>
      </c>
      <c r="AH35" s="3">
        <f t="shared" si="18"/>
        <v>0</v>
      </c>
      <c r="AI35" s="3">
        <f t="shared" si="19"/>
        <v>0</v>
      </c>
      <c r="AJ35" s="3">
        <f t="shared" si="20"/>
        <v>0</v>
      </c>
      <c r="AK35" s="3">
        <f t="shared" si="21"/>
        <v>0</v>
      </c>
      <c r="AL35" s="3">
        <f t="shared" si="22"/>
        <v>0</v>
      </c>
      <c r="AM35" s="3">
        <f t="shared" si="23"/>
        <v>0</v>
      </c>
      <c r="AN35" s="3">
        <f t="shared" si="24"/>
        <v>0</v>
      </c>
      <c r="AO35" s="3">
        <f t="shared" si="25"/>
        <v>0</v>
      </c>
      <c r="AP35" s="3">
        <f t="shared" si="28"/>
        <v>0</v>
      </c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  <c r="Q36" s="3">
        <f t="shared" si="6"/>
        <v>0</v>
      </c>
      <c r="R36" s="10">
        <f t="shared" si="26"/>
        <v>0</v>
      </c>
      <c r="S36" s="12">
        <f t="shared" si="27"/>
        <v>0</v>
      </c>
      <c r="T36" s="13">
        <f t="shared" si="7"/>
        <v>0</v>
      </c>
      <c r="U36" s="8"/>
      <c r="V36" s="3">
        <v>31</v>
      </c>
      <c r="W36" s="3"/>
      <c r="X36" s="3">
        <f t="shared" si="8"/>
        <v>0</v>
      </c>
      <c r="Y36" s="3">
        <f t="shared" si="9"/>
        <v>0</v>
      </c>
      <c r="Z36" s="3">
        <f t="shared" si="10"/>
        <v>0</v>
      </c>
      <c r="AA36" s="3">
        <f t="shared" si="11"/>
        <v>0</v>
      </c>
      <c r="AB36" s="3">
        <f t="shared" si="12"/>
        <v>0</v>
      </c>
      <c r="AC36" s="3">
        <f t="shared" si="13"/>
        <v>0</v>
      </c>
      <c r="AD36" s="3">
        <f t="shared" si="14"/>
        <v>0</v>
      </c>
      <c r="AE36" s="3">
        <f t="shared" si="15"/>
        <v>0</v>
      </c>
      <c r="AF36" s="3">
        <f t="shared" si="16"/>
        <v>0</v>
      </c>
      <c r="AG36" s="3">
        <f t="shared" si="17"/>
        <v>0</v>
      </c>
      <c r="AH36" s="3">
        <f t="shared" si="18"/>
        <v>0</v>
      </c>
      <c r="AI36" s="3">
        <f t="shared" si="19"/>
        <v>0</v>
      </c>
      <c r="AJ36" s="3">
        <f t="shared" si="20"/>
        <v>0</v>
      </c>
      <c r="AK36" s="3">
        <f t="shared" si="21"/>
        <v>0</v>
      </c>
      <c r="AL36" s="3">
        <f t="shared" si="22"/>
        <v>0</v>
      </c>
      <c r="AM36" s="3">
        <f t="shared" si="23"/>
        <v>0</v>
      </c>
      <c r="AN36" s="3">
        <f t="shared" si="24"/>
        <v>0</v>
      </c>
      <c r="AO36" s="3">
        <f t="shared" si="25"/>
        <v>0</v>
      </c>
      <c r="AP36" s="3">
        <f t="shared" si="28"/>
        <v>0</v>
      </c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0</v>
      </c>
      <c r="Q37" s="3">
        <f t="shared" si="6"/>
        <v>0</v>
      </c>
      <c r="R37" s="10">
        <f t="shared" si="26"/>
        <v>0</v>
      </c>
      <c r="S37" s="12">
        <f t="shared" si="27"/>
        <v>0</v>
      </c>
      <c r="T37" s="13">
        <f t="shared" si="7"/>
        <v>0</v>
      </c>
      <c r="U37" s="8"/>
      <c r="V37" s="3">
        <v>32</v>
      </c>
      <c r="W37" s="3"/>
      <c r="X37" s="3">
        <f t="shared" si="8"/>
        <v>0</v>
      </c>
      <c r="Y37" s="3">
        <f t="shared" si="9"/>
        <v>0</v>
      </c>
      <c r="Z37" s="3">
        <f t="shared" si="10"/>
        <v>0</v>
      </c>
      <c r="AA37" s="3">
        <f t="shared" si="11"/>
        <v>0</v>
      </c>
      <c r="AB37" s="3">
        <f t="shared" si="12"/>
        <v>0</v>
      </c>
      <c r="AC37" s="3">
        <f t="shared" si="13"/>
        <v>0</v>
      </c>
      <c r="AD37" s="3">
        <f t="shared" si="14"/>
        <v>0</v>
      </c>
      <c r="AE37" s="3">
        <f t="shared" si="15"/>
        <v>0</v>
      </c>
      <c r="AF37" s="3">
        <f t="shared" si="16"/>
        <v>0</v>
      </c>
      <c r="AG37" s="3">
        <f t="shared" si="17"/>
        <v>0</v>
      </c>
      <c r="AH37" s="3">
        <f t="shared" si="18"/>
        <v>0</v>
      </c>
      <c r="AI37" s="3">
        <f t="shared" si="19"/>
        <v>0</v>
      </c>
      <c r="AJ37" s="3">
        <f t="shared" si="20"/>
        <v>0</v>
      </c>
      <c r="AK37" s="3">
        <f t="shared" si="21"/>
        <v>0</v>
      </c>
      <c r="AL37" s="3">
        <f t="shared" si="22"/>
        <v>0</v>
      </c>
      <c r="AM37" s="3">
        <f t="shared" si="23"/>
        <v>0</v>
      </c>
      <c r="AN37" s="3">
        <f t="shared" si="24"/>
        <v>0</v>
      </c>
      <c r="AO37" s="3">
        <f t="shared" si="25"/>
        <v>0</v>
      </c>
      <c r="AP37" s="3">
        <f t="shared" si="28"/>
        <v>0</v>
      </c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0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0</v>
      </c>
      <c r="AP38" s="3">
        <f t="shared" si="28"/>
        <v>0</v>
      </c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5" t="s">
        <v>127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40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5" t="s">
        <v>128</v>
      </c>
      <c r="K47" s="3">
        <f t="shared" si="35"/>
        <v>0</v>
      </c>
      <c r="L47" s="3">
        <f t="shared" si="36"/>
        <v>0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40">
        <f t="shared" ref="T47:T77" si="44">SUM(K47:S47)</f>
        <v>0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5" t="s">
        <v>129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40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5" t="s">
        <v>130</v>
      </c>
      <c r="K49" s="3">
        <f t="shared" si="35"/>
        <v>0</v>
      </c>
      <c r="L49" s="3">
        <f t="shared" si="36"/>
        <v>0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40">
        <f t="shared" si="44"/>
        <v>0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5" t="s">
        <v>131</v>
      </c>
      <c r="K50" s="3">
        <f t="shared" si="35"/>
        <v>0</v>
      </c>
      <c r="L50" s="3">
        <f t="shared" si="36"/>
        <v>0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40">
        <f t="shared" si="44"/>
        <v>0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5" t="s">
        <v>132</v>
      </c>
      <c r="K51" s="3">
        <f t="shared" si="35"/>
        <v>0</v>
      </c>
      <c r="L51" s="3">
        <f t="shared" si="36"/>
        <v>0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40">
        <f t="shared" si="44"/>
        <v>0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5" t="s">
        <v>133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40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5" t="s">
        <v>134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40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5" t="s">
        <v>135</v>
      </c>
      <c r="K54" s="3">
        <f t="shared" si="35"/>
        <v>0</v>
      </c>
      <c r="L54" s="3">
        <f t="shared" si="36"/>
        <v>0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40">
        <f t="shared" si="44"/>
        <v>0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5" t="s">
        <v>136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40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5" t="s">
        <v>137</v>
      </c>
      <c r="K56" s="3">
        <f t="shared" si="35"/>
        <v>0</v>
      </c>
      <c r="L56" s="3">
        <f t="shared" si="36"/>
        <v>0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40">
        <f t="shared" si="44"/>
        <v>0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5" t="s">
        <v>138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40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5" t="s">
        <v>139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40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5" t="s">
        <v>140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40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5" t="s">
        <v>141</v>
      </c>
      <c r="K60" s="3">
        <f t="shared" si="35"/>
        <v>0</v>
      </c>
      <c r="L60" s="3">
        <f t="shared" si="36"/>
        <v>0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40">
        <f t="shared" si="44"/>
        <v>0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5" t="s">
        <v>142</v>
      </c>
      <c r="K61" s="3">
        <f t="shared" si="35"/>
        <v>0</v>
      </c>
      <c r="L61" s="3">
        <f t="shared" si="36"/>
        <v>0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40">
        <f t="shared" si="44"/>
        <v>0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5" t="s">
        <v>143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40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5" t="s">
        <v>144</v>
      </c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40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5" t="s">
        <v>145</v>
      </c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40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5" t="s">
        <v>146</v>
      </c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40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5" t="s">
        <v>147</v>
      </c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40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5" t="s">
        <v>148</v>
      </c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40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5" t="s">
        <v>149</v>
      </c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40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3"/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40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/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40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/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40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/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40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40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40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40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40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40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0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0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101" priority="7" operator="greaterThan">
      <formula>2</formula>
    </cfRule>
    <cfRule type="cellIs" dxfId="100" priority="8" operator="equal">
      <formula>2</formula>
    </cfRule>
    <cfRule type="cellIs" dxfId="99" priority="9" operator="equal">
      <formula>1</formula>
    </cfRule>
  </conditionalFormatting>
  <conditionalFormatting sqref="B6:B305">
    <cfRule type="expression" dxfId="98" priority="16">
      <formula>$AY7</formula>
    </cfRule>
    <cfRule type="expression" dxfId="97" priority="17">
      <formula>$AZ7</formula>
    </cfRule>
    <cfRule type="expression" dxfId="96" priority="18">
      <formula>$BA7</formula>
    </cfRule>
    <cfRule type="expression" dxfId="95" priority="2">
      <formula>$BB7</formula>
    </cfRule>
    <cfRule type="expression" dxfId="93" priority="1">
      <formula>$BC7</formula>
    </cfRule>
  </conditionalFormatting>
  <conditionalFormatting sqref="R6:R36">
    <cfRule type="expression" dxfId="94" priority="3">
      <formula>OR(R6=3,R6=7,R6=11,R6=15,R6=19,R6=23,R6=27)</formula>
    </cfRule>
  </conditionalFormatting>
  <dataValidations count="6">
    <dataValidation type="list" allowBlank="1" showInputMessage="1" showErrorMessage="1" prompt="Μήνας" sqref="C6:C305">
      <formula1>$AU$7:$AU$18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Όνομα μαθητή" sqref="B6:B305">
      <formula1>$AT$7:$AT$29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306"/>
  <sheetViews>
    <sheetView showZeros="0" zoomScaleNormal="100" workbookViewId="0">
      <selection activeCell="AS6" sqref="AS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28515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140625" bestFit="1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hidden="1" customWidth="1"/>
    <col min="46" max="46" width="33.855468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150</v>
      </c>
      <c r="B2" s="48"/>
      <c r="C2" s="48"/>
      <c r="D2" s="48"/>
      <c r="E2" s="48"/>
      <c r="I2" s="20" t="s">
        <v>150</v>
      </c>
      <c r="V2" s="20" t="s">
        <v>150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262</v>
      </c>
    </row>
    <row r="6" spans="1:55" ht="16.5" thickTop="1" thickBot="1">
      <c r="A6" s="3">
        <v>1</v>
      </c>
      <c r="B6" s="3"/>
      <c r="C6" s="4"/>
      <c r="D6" s="5"/>
      <c r="E6" s="3"/>
      <c r="F6" s="10"/>
      <c r="G6" s="11"/>
      <c r="I6" s="3">
        <v>1</v>
      </c>
      <c r="J6" s="5" t="s">
        <v>151</v>
      </c>
      <c r="K6" s="3">
        <f t="shared" ref="K6:K37" si="0">COUNTIFS($B$6:$B$305,$J6,$E$6:$E$305,"1η")</f>
        <v>0</v>
      </c>
      <c r="L6" s="3">
        <f t="shared" ref="L6:L37" si="1">COUNTIFS($B$6:$B$305,$J6,$E$6:$E$305,"2η")</f>
        <v>0</v>
      </c>
      <c r="M6" s="3">
        <f t="shared" ref="M6:M37" si="2">COUNTIFS($B$6:$B$305,$J6,$E$6:$E$305,"3η")</f>
        <v>0</v>
      </c>
      <c r="N6" s="3">
        <f t="shared" ref="N6:N37" si="3">COUNTIFS($B$6:$B$305,$J6,$E$6:$E$305,"4η")</f>
        <v>0</v>
      </c>
      <c r="O6" s="3">
        <f t="shared" ref="O6:O37" si="4">COUNTIFS($B$6:$B$305,$J6,$E$6:$E$305,"5η")</f>
        <v>0</v>
      </c>
      <c r="P6" s="3">
        <f t="shared" ref="P6:P37" si="5">COUNTIFS($B$6:$B$305,$J6,$E$6:$E$305,"6η")</f>
        <v>0</v>
      </c>
      <c r="Q6" s="3">
        <f t="shared" ref="Q6:Q37" si="6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7">COUNTIFS($B$6:$B$305,$J6,$G$6:$G$305,"αποβολή")</f>
        <v>0</v>
      </c>
      <c r="U6" s="8"/>
      <c r="V6" s="3">
        <v>1</v>
      </c>
      <c r="W6" s="5" t="s">
        <v>151</v>
      </c>
      <c r="X6" s="3">
        <f t="shared" ref="X6:X37" si="8">COUNTIFS($B$6:$B$305,$W6,$F$6:$F$305,"Γεωργιάδου")</f>
        <v>0</v>
      </c>
      <c r="Y6" s="3">
        <f t="shared" ref="Y6:Y37" si="9">COUNTIFS($B$6:$B$305,$W6,$F$6:$F$305,"Αυγουστή")</f>
        <v>0</v>
      </c>
      <c r="Z6" s="3">
        <f t="shared" ref="Z6:Z37" si="10">COUNTIFS($B$6:$B$305,$W6,$F$6:$F$305,"Καρούτσου")</f>
        <v>0</v>
      </c>
      <c r="AA6" s="3">
        <f t="shared" ref="AA6:AA37" si="11">COUNTIFS($B$6:$B$305,$W6,$F$6:$F$305,"Μουζά")</f>
        <v>0</v>
      </c>
      <c r="AB6" s="3">
        <f t="shared" ref="AB6:AB37" si="12">COUNTIFS($B$6:$B$305,$W6,$F$6:$F$305,"Παυλίδου")</f>
        <v>0</v>
      </c>
      <c r="AC6" s="3">
        <f t="shared" ref="AC6:AC37" si="13">COUNTIFS($B$6:$B$305,$W6,$F$6:$F$305,"Πρόβατος")</f>
        <v>0</v>
      </c>
      <c r="AD6" s="3">
        <f t="shared" ref="AD6:AD37" si="14">COUNTIFS($B$6:$B$305,$W6,$F$6:$F$305,"Σύρμου")</f>
        <v>0</v>
      </c>
      <c r="AE6" s="3">
        <f t="shared" ref="AE6:AE37" si="15">COUNTIFS($B$6:$B$305,$W6,$F$6:$F$305,"Μικρομανώλης")</f>
        <v>0</v>
      </c>
      <c r="AF6" s="3">
        <f t="shared" ref="AF6:AF37" si="16">COUNTIFS($B$6:$B$305,$W6,$F$6:$F$305,"Τσιτσιριδάκη")</f>
        <v>0</v>
      </c>
      <c r="AG6" s="3">
        <f t="shared" ref="AG6:AG37" si="17">COUNTIFS($B$6:$B$305,$W6,$F$6:$F$305,"Μάκαρη")</f>
        <v>0</v>
      </c>
      <c r="AH6" s="3">
        <f t="shared" ref="AH6:AH37" si="18">COUNTIFS($B$6:$B$305,$W6,$F$6:$F$305,"Δημητρακοπούλου")</f>
        <v>0</v>
      </c>
      <c r="AI6" s="3">
        <f t="shared" ref="AI6:AI37" si="19">COUNTIFS($B$6:$B$305,$W6,$F$6:$F$305,"Γερμανικής")</f>
        <v>0</v>
      </c>
      <c r="AJ6" s="3">
        <f t="shared" ref="AJ6:AJ37" si="20">COUNTIFS($B$6:$B$305,$W6,$F$6:$F$305,"Μαμαρέλης")</f>
        <v>0</v>
      </c>
      <c r="AK6" s="3">
        <f t="shared" ref="AK6:AK37" si="21">COUNTIFS($B$6:$B$305,$W6,$F$6:$F$305,"Παπαβασιλείου")</f>
        <v>0</v>
      </c>
      <c r="AL6" s="3">
        <f t="shared" ref="AL6:AL37" si="22">COUNTIFS($B$6:$B$305,$W6,$F$6:$F$305,"Τετράδη")</f>
        <v>0</v>
      </c>
      <c r="AM6" s="3">
        <f t="shared" ref="AM6:AM37" si="23">COUNTIFS($B$6:$B$305,$W6,$F$6:$F$305,"Λάμψας")</f>
        <v>0</v>
      </c>
      <c r="AN6" s="3">
        <f t="shared" ref="AN6:AN37" si="24">COUNTIFS($B$6:$B$305,$W6,$F$6:$F$305,"Πέντσας")</f>
        <v>0</v>
      </c>
      <c r="AO6" s="3">
        <f t="shared" ref="AO6:AO37" si="25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/>
      <c r="C7" s="4"/>
      <c r="D7" s="5"/>
      <c r="E7" s="3"/>
      <c r="F7" s="10"/>
      <c r="G7" s="12"/>
      <c r="I7" s="3">
        <v>2</v>
      </c>
      <c r="J7" s="5" t="s">
        <v>152</v>
      </c>
      <c r="K7" s="3">
        <f t="shared" si="0"/>
        <v>0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  <c r="Q7" s="3">
        <f t="shared" si="6"/>
        <v>0</v>
      </c>
      <c r="R7" s="10">
        <f t="shared" ref="R7:R37" si="26">SUM(K7:Q7)</f>
        <v>0</v>
      </c>
      <c r="S7" s="12">
        <f t="shared" ref="S7:S37" si="27">INT(R7/4)</f>
        <v>0</v>
      </c>
      <c r="T7" s="13">
        <f t="shared" si="7"/>
        <v>0</v>
      </c>
      <c r="U7" s="8"/>
      <c r="V7" s="3">
        <v>2</v>
      </c>
      <c r="W7" s="5" t="s">
        <v>152</v>
      </c>
      <c r="X7" s="3">
        <f t="shared" si="8"/>
        <v>0</v>
      </c>
      <c r="Y7" s="3">
        <f t="shared" si="9"/>
        <v>0</v>
      </c>
      <c r="Z7" s="3">
        <f t="shared" si="10"/>
        <v>0</v>
      </c>
      <c r="AA7" s="3">
        <f t="shared" si="11"/>
        <v>0</v>
      </c>
      <c r="AB7" s="3">
        <f t="shared" si="12"/>
        <v>0</v>
      </c>
      <c r="AC7" s="3">
        <f t="shared" si="13"/>
        <v>0</v>
      </c>
      <c r="AD7" s="3">
        <f t="shared" si="14"/>
        <v>0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">
        <f t="shared" si="23"/>
        <v>0</v>
      </c>
      <c r="AN7" s="3">
        <f t="shared" si="24"/>
        <v>0</v>
      </c>
      <c r="AO7" s="3">
        <f t="shared" si="25"/>
        <v>0</v>
      </c>
      <c r="AP7" s="3">
        <f t="shared" ref="AP7:AP38" si="28">SUM(X7:AO7)</f>
        <v>0</v>
      </c>
      <c r="AR7" s="41"/>
      <c r="AS7" s="3" t="s">
        <v>55</v>
      </c>
      <c r="AT7" s="5" t="s">
        <v>151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/>
      <c r="C8" s="4"/>
      <c r="D8" s="5"/>
      <c r="E8" s="3"/>
      <c r="F8" s="10"/>
      <c r="G8" s="12"/>
      <c r="I8" s="3">
        <v>3</v>
      </c>
      <c r="J8" s="5" t="s">
        <v>153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0">
        <f t="shared" si="26"/>
        <v>0</v>
      </c>
      <c r="S8" s="12">
        <f t="shared" si="27"/>
        <v>0</v>
      </c>
      <c r="T8" s="13">
        <f t="shared" si="7"/>
        <v>0</v>
      </c>
      <c r="U8" s="8"/>
      <c r="V8" s="3">
        <v>3</v>
      </c>
      <c r="W8" s="5" t="s">
        <v>153</v>
      </c>
      <c r="X8" s="3">
        <f t="shared" si="8"/>
        <v>0</v>
      </c>
      <c r="Y8" s="3">
        <f t="shared" si="9"/>
        <v>0</v>
      </c>
      <c r="Z8" s="3">
        <f t="shared" si="10"/>
        <v>0</v>
      </c>
      <c r="AA8" s="3">
        <f t="shared" si="11"/>
        <v>0</v>
      </c>
      <c r="AB8" s="3">
        <f t="shared" si="12"/>
        <v>0</v>
      </c>
      <c r="AC8" s="3">
        <f t="shared" si="13"/>
        <v>0</v>
      </c>
      <c r="AD8" s="3">
        <f t="shared" si="14"/>
        <v>0</v>
      </c>
      <c r="AE8" s="3">
        <f t="shared" si="15"/>
        <v>0</v>
      </c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19"/>
        <v>0</v>
      </c>
      <c r="AJ8" s="3">
        <f t="shared" si="20"/>
        <v>0</v>
      </c>
      <c r="AK8" s="3">
        <f t="shared" si="21"/>
        <v>0</v>
      </c>
      <c r="AL8" s="3">
        <f t="shared" si="22"/>
        <v>0</v>
      </c>
      <c r="AM8" s="3">
        <f t="shared" si="23"/>
        <v>0</v>
      </c>
      <c r="AN8" s="3">
        <f t="shared" si="24"/>
        <v>0</v>
      </c>
      <c r="AO8" s="3">
        <f t="shared" si="25"/>
        <v>0</v>
      </c>
      <c r="AP8" s="3">
        <f t="shared" si="28"/>
        <v>0</v>
      </c>
      <c r="AR8" s="41"/>
      <c r="AS8" s="3" t="s">
        <v>56</v>
      </c>
      <c r="AT8" s="5" t="s">
        <v>152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/>
      <c r="C9" s="4"/>
      <c r="D9" s="5"/>
      <c r="E9" s="3"/>
      <c r="F9" s="10"/>
      <c r="G9" s="12"/>
      <c r="I9" s="3">
        <v>4</v>
      </c>
      <c r="J9" s="5" t="s">
        <v>154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0">
        <f t="shared" si="26"/>
        <v>0</v>
      </c>
      <c r="S9" s="12">
        <f t="shared" si="27"/>
        <v>0</v>
      </c>
      <c r="T9" s="13">
        <f t="shared" si="7"/>
        <v>0</v>
      </c>
      <c r="U9" s="8"/>
      <c r="V9" s="3">
        <v>4</v>
      </c>
      <c r="W9" s="5" t="s">
        <v>154</v>
      </c>
      <c r="X9" s="3">
        <f t="shared" si="8"/>
        <v>0</v>
      </c>
      <c r="Y9" s="3">
        <f t="shared" si="9"/>
        <v>0</v>
      </c>
      <c r="Z9" s="3">
        <f t="shared" si="10"/>
        <v>0</v>
      </c>
      <c r="AA9" s="3">
        <f t="shared" si="11"/>
        <v>0</v>
      </c>
      <c r="AB9" s="3">
        <f t="shared" si="12"/>
        <v>0</v>
      </c>
      <c r="AC9" s="3">
        <f t="shared" si="13"/>
        <v>0</v>
      </c>
      <c r="AD9" s="3">
        <f t="shared" si="14"/>
        <v>0</v>
      </c>
      <c r="AE9" s="3">
        <f t="shared" si="15"/>
        <v>0</v>
      </c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19"/>
        <v>0</v>
      </c>
      <c r="AJ9" s="3">
        <f t="shared" si="20"/>
        <v>0</v>
      </c>
      <c r="AK9" s="3">
        <f t="shared" si="21"/>
        <v>0</v>
      </c>
      <c r="AL9" s="3">
        <f t="shared" si="22"/>
        <v>0</v>
      </c>
      <c r="AM9" s="3">
        <f t="shared" si="23"/>
        <v>0</v>
      </c>
      <c r="AN9" s="3">
        <f t="shared" si="24"/>
        <v>0</v>
      </c>
      <c r="AO9" s="3">
        <f t="shared" si="25"/>
        <v>0</v>
      </c>
      <c r="AP9" s="3">
        <f t="shared" si="28"/>
        <v>0</v>
      </c>
      <c r="AR9" s="41"/>
      <c r="AS9" s="3" t="s">
        <v>57</v>
      </c>
      <c r="AT9" s="5" t="s">
        <v>153</v>
      </c>
      <c r="AU9" s="10" t="s">
        <v>15</v>
      </c>
      <c r="AV9" s="3">
        <v>3</v>
      </c>
      <c r="AW9" s="3" t="s">
        <v>2</v>
      </c>
      <c r="AY9" t="b">
        <f t="shared" si="29"/>
        <v>0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/>
      <c r="C10" s="4"/>
      <c r="D10" s="5"/>
      <c r="E10" s="3"/>
      <c r="F10" s="10"/>
      <c r="G10" s="12"/>
      <c r="I10" s="3">
        <v>5</v>
      </c>
      <c r="J10" s="5" t="s">
        <v>155</v>
      </c>
      <c r="K10" s="3">
        <f t="shared" si="0"/>
        <v>0</v>
      </c>
      <c r="L10" s="3">
        <f t="shared" si="1"/>
        <v>0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0</v>
      </c>
      <c r="R10" s="10">
        <f t="shared" si="26"/>
        <v>0</v>
      </c>
      <c r="S10" s="12">
        <f t="shared" si="27"/>
        <v>0</v>
      </c>
      <c r="T10" s="13">
        <f t="shared" si="7"/>
        <v>0</v>
      </c>
      <c r="U10" s="8"/>
      <c r="V10" s="3">
        <v>5</v>
      </c>
      <c r="W10" s="5" t="s">
        <v>155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15"/>
        <v>0</v>
      </c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19"/>
        <v>0</v>
      </c>
      <c r="AJ10" s="3">
        <f t="shared" si="20"/>
        <v>0</v>
      </c>
      <c r="AK10" s="3">
        <f t="shared" si="21"/>
        <v>0</v>
      </c>
      <c r="AL10" s="3">
        <f t="shared" si="22"/>
        <v>0</v>
      </c>
      <c r="AM10" s="3">
        <f t="shared" si="23"/>
        <v>0</v>
      </c>
      <c r="AN10" s="3">
        <f t="shared" si="24"/>
        <v>0</v>
      </c>
      <c r="AO10" s="3">
        <f t="shared" si="25"/>
        <v>0</v>
      </c>
      <c r="AP10" s="3">
        <f t="shared" si="28"/>
        <v>0</v>
      </c>
      <c r="AR10" s="41"/>
      <c r="AS10" s="3" t="s">
        <v>58</v>
      </c>
      <c r="AT10" s="5" t="s">
        <v>154</v>
      </c>
      <c r="AU10" s="10" t="s">
        <v>16</v>
      </c>
      <c r="AV10" s="3">
        <v>4</v>
      </c>
      <c r="AW10" s="3" t="s">
        <v>3</v>
      </c>
      <c r="AY10" t="b">
        <f t="shared" si="29"/>
        <v>0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/>
      <c r="C11" s="4"/>
      <c r="D11" s="5"/>
      <c r="E11" s="3"/>
      <c r="F11" s="10"/>
      <c r="G11" s="12"/>
      <c r="I11" s="3">
        <v>6</v>
      </c>
      <c r="J11" s="5" t="s">
        <v>156</v>
      </c>
      <c r="K11" s="3">
        <f t="shared" si="0"/>
        <v>0</v>
      </c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0</v>
      </c>
      <c r="Q11" s="3">
        <f t="shared" si="6"/>
        <v>0</v>
      </c>
      <c r="R11" s="10">
        <f t="shared" si="26"/>
        <v>0</v>
      </c>
      <c r="S11" s="12">
        <f t="shared" si="27"/>
        <v>0</v>
      </c>
      <c r="T11" s="13">
        <f t="shared" si="7"/>
        <v>0</v>
      </c>
      <c r="U11" s="8"/>
      <c r="V11" s="3">
        <v>6</v>
      </c>
      <c r="W11" s="5" t="s">
        <v>156</v>
      </c>
      <c r="X11" s="3">
        <f t="shared" si="8"/>
        <v>0</v>
      </c>
      <c r="Y11" s="3">
        <f t="shared" si="9"/>
        <v>0</v>
      </c>
      <c r="Z11" s="3">
        <f t="shared" si="10"/>
        <v>0</v>
      </c>
      <c r="AA11" s="3">
        <f t="shared" si="11"/>
        <v>0</v>
      </c>
      <c r="AB11" s="3">
        <f t="shared" si="12"/>
        <v>0</v>
      </c>
      <c r="AC11" s="3">
        <f t="shared" si="13"/>
        <v>0</v>
      </c>
      <c r="AD11" s="3">
        <f t="shared" si="14"/>
        <v>0</v>
      </c>
      <c r="AE11" s="3">
        <f t="shared" si="15"/>
        <v>0</v>
      </c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19"/>
        <v>0</v>
      </c>
      <c r="AJ11" s="3">
        <f t="shared" si="20"/>
        <v>0</v>
      </c>
      <c r="AK11" s="3">
        <f t="shared" si="21"/>
        <v>0</v>
      </c>
      <c r="AL11" s="3">
        <f t="shared" si="22"/>
        <v>0</v>
      </c>
      <c r="AM11" s="3">
        <f t="shared" si="23"/>
        <v>0</v>
      </c>
      <c r="AN11" s="3">
        <f t="shared" si="24"/>
        <v>0</v>
      </c>
      <c r="AO11" s="3">
        <f t="shared" si="25"/>
        <v>0</v>
      </c>
      <c r="AP11" s="3">
        <f t="shared" si="28"/>
        <v>0</v>
      </c>
      <c r="AR11" s="41"/>
      <c r="AS11" s="3" t="s">
        <v>59</v>
      </c>
      <c r="AT11" s="5" t="s">
        <v>155</v>
      </c>
      <c r="AU11" s="10" t="s">
        <v>17</v>
      </c>
      <c r="AV11" s="3">
        <v>5</v>
      </c>
      <c r="AW11" s="3" t="s">
        <v>4</v>
      </c>
      <c r="AY11" t="b">
        <f t="shared" si="29"/>
        <v>0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/>
      <c r="C12" s="4"/>
      <c r="D12" s="5"/>
      <c r="E12" s="3"/>
      <c r="F12" s="10"/>
      <c r="G12" s="12"/>
      <c r="I12" s="3">
        <v>7</v>
      </c>
      <c r="J12" s="5" t="s">
        <v>157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0">
        <f t="shared" si="26"/>
        <v>0</v>
      </c>
      <c r="S12" s="12">
        <f t="shared" si="27"/>
        <v>0</v>
      </c>
      <c r="T12" s="13">
        <f t="shared" si="7"/>
        <v>0</v>
      </c>
      <c r="U12" s="8"/>
      <c r="V12" s="3">
        <v>7</v>
      </c>
      <c r="W12" s="5" t="s">
        <v>157</v>
      </c>
      <c r="X12" s="3">
        <f t="shared" si="8"/>
        <v>0</v>
      </c>
      <c r="Y12" s="3">
        <f t="shared" si="9"/>
        <v>0</v>
      </c>
      <c r="Z12" s="3">
        <f t="shared" si="10"/>
        <v>0</v>
      </c>
      <c r="AA12" s="3">
        <f t="shared" si="11"/>
        <v>0</v>
      </c>
      <c r="AB12" s="3">
        <f t="shared" si="12"/>
        <v>0</v>
      </c>
      <c r="AC12" s="3">
        <f t="shared" si="13"/>
        <v>0</v>
      </c>
      <c r="AD12" s="3">
        <f t="shared" si="14"/>
        <v>0</v>
      </c>
      <c r="AE12" s="3">
        <f t="shared" si="15"/>
        <v>0</v>
      </c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19"/>
        <v>0</v>
      </c>
      <c r="AJ12" s="3">
        <f t="shared" si="20"/>
        <v>0</v>
      </c>
      <c r="AK12" s="3">
        <f t="shared" si="21"/>
        <v>0</v>
      </c>
      <c r="AL12" s="3">
        <f t="shared" si="22"/>
        <v>0</v>
      </c>
      <c r="AM12" s="3">
        <f t="shared" si="23"/>
        <v>0</v>
      </c>
      <c r="AN12" s="3">
        <f t="shared" si="24"/>
        <v>0</v>
      </c>
      <c r="AO12" s="3">
        <f t="shared" si="25"/>
        <v>0</v>
      </c>
      <c r="AP12" s="3">
        <f t="shared" si="28"/>
        <v>0</v>
      </c>
      <c r="AR12" s="41"/>
      <c r="AS12" s="3" t="s">
        <v>60</v>
      </c>
      <c r="AT12" s="5" t="s">
        <v>156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/>
      <c r="C13" s="4"/>
      <c r="D13" s="5"/>
      <c r="E13" s="3"/>
      <c r="F13" s="10"/>
      <c r="G13" s="12"/>
      <c r="I13" s="3">
        <v>8</v>
      </c>
      <c r="J13" s="5" t="s">
        <v>158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0">
        <f t="shared" si="26"/>
        <v>0</v>
      </c>
      <c r="S13" s="12">
        <f t="shared" si="27"/>
        <v>0</v>
      </c>
      <c r="T13" s="13">
        <f t="shared" si="7"/>
        <v>0</v>
      </c>
      <c r="U13" s="8"/>
      <c r="V13" s="3">
        <v>8</v>
      </c>
      <c r="W13" s="5" t="s">
        <v>158</v>
      </c>
      <c r="X13" s="3">
        <f t="shared" si="8"/>
        <v>0</v>
      </c>
      <c r="Y13" s="3">
        <f t="shared" si="9"/>
        <v>0</v>
      </c>
      <c r="Z13" s="3">
        <f t="shared" si="10"/>
        <v>0</v>
      </c>
      <c r="AA13" s="3">
        <f t="shared" si="11"/>
        <v>0</v>
      </c>
      <c r="AB13" s="3">
        <f t="shared" si="12"/>
        <v>0</v>
      </c>
      <c r="AC13" s="3">
        <f t="shared" si="13"/>
        <v>0</v>
      </c>
      <c r="AD13" s="3">
        <f t="shared" si="14"/>
        <v>0</v>
      </c>
      <c r="AE13" s="3">
        <f t="shared" si="15"/>
        <v>0</v>
      </c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19"/>
        <v>0</v>
      </c>
      <c r="AJ13" s="3">
        <f t="shared" si="20"/>
        <v>0</v>
      </c>
      <c r="AK13" s="3">
        <f t="shared" si="21"/>
        <v>0</v>
      </c>
      <c r="AL13" s="3">
        <f t="shared" si="22"/>
        <v>0</v>
      </c>
      <c r="AM13" s="3">
        <f t="shared" si="23"/>
        <v>0</v>
      </c>
      <c r="AN13" s="3">
        <f t="shared" si="24"/>
        <v>0</v>
      </c>
      <c r="AO13" s="3">
        <f t="shared" si="25"/>
        <v>0</v>
      </c>
      <c r="AP13" s="3">
        <f t="shared" si="28"/>
        <v>0</v>
      </c>
      <c r="AR13" s="41"/>
      <c r="AS13" s="3" t="s">
        <v>61</v>
      </c>
      <c r="AT13" s="5" t="s">
        <v>157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/>
      <c r="C14" s="4"/>
      <c r="D14" s="5"/>
      <c r="E14" s="3"/>
      <c r="F14" s="10"/>
      <c r="G14" s="12"/>
      <c r="I14" s="3">
        <v>9</v>
      </c>
      <c r="J14" s="5" t="s">
        <v>159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0">
        <f t="shared" si="26"/>
        <v>0</v>
      </c>
      <c r="S14" s="12">
        <f t="shared" si="27"/>
        <v>0</v>
      </c>
      <c r="T14" s="13">
        <f t="shared" si="7"/>
        <v>0</v>
      </c>
      <c r="U14" s="8"/>
      <c r="V14" s="3">
        <v>9</v>
      </c>
      <c r="W14" s="5" t="s">
        <v>159</v>
      </c>
      <c r="X14" s="3">
        <f t="shared" si="8"/>
        <v>0</v>
      </c>
      <c r="Y14" s="3">
        <f t="shared" si="9"/>
        <v>0</v>
      </c>
      <c r="Z14" s="3">
        <f t="shared" si="10"/>
        <v>0</v>
      </c>
      <c r="AA14" s="3">
        <f t="shared" si="11"/>
        <v>0</v>
      </c>
      <c r="AB14" s="3">
        <f t="shared" si="12"/>
        <v>0</v>
      </c>
      <c r="AC14" s="3">
        <f t="shared" si="13"/>
        <v>0</v>
      </c>
      <c r="AD14" s="3">
        <f t="shared" si="14"/>
        <v>0</v>
      </c>
      <c r="AE14" s="3">
        <f t="shared" si="15"/>
        <v>0</v>
      </c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19"/>
        <v>0</v>
      </c>
      <c r="AJ14" s="3">
        <f t="shared" si="20"/>
        <v>0</v>
      </c>
      <c r="AK14" s="3">
        <f t="shared" si="21"/>
        <v>0</v>
      </c>
      <c r="AL14" s="3">
        <f t="shared" si="22"/>
        <v>0</v>
      </c>
      <c r="AM14" s="3">
        <f t="shared" si="23"/>
        <v>0</v>
      </c>
      <c r="AN14" s="3">
        <f t="shared" si="24"/>
        <v>0</v>
      </c>
      <c r="AO14" s="3">
        <f t="shared" si="25"/>
        <v>0</v>
      </c>
      <c r="AP14" s="3">
        <f t="shared" si="28"/>
        <v>0</v>
      </c>
      <c r="AR14" s="41"/>
      <c r="AS14" s="3" t="s">
        <v>62</v>
      </c>
      <c r="AT14" s="5" t="s">
        <v>158</v>
      </c>
      <c r="AU14" s="10" t="s">
        <v>27</v>
      </c>
      <c r="AV14" s="3">
        <v>8</v>
      </c>
      <c r="AY14" t="b">
        <f t="shared" si="29"/>
        <v>0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5" t="s">
        <v>160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0">
        <f t="shared" si="26"/>
        <v>0</v>
      </c>
      <c r="S15" s="12">
        <f t="shared" si="27"/>
        <v>0</v>
      </c>
      <c r="T15" s="13">
        <f t="shared" si="7"/>
        <v>0</v>
      </c>
      <c r="U15" s="8"/>
      <c r="V15" s="3">
        <v>10</v>
      </c>
      <c r="W15" s="5" t="s">
        <v>160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  <c r="AC15" s="3">
        <f t="shared" si="13"/>
        <v>0</v>
      </c>
      <c r="AD15" s="3">
        <f t="shared" si="14"/>
        <v>0</v>
      </c>
      <c r="AE15" s="3">
        <f t="shared" si="15"/>
        <v>0</v>
      </c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19"/>
        <v>0</v>
      </c>
      <c r="AJ15" s="3">
        <f t="shared" si="20"/>
        <v>0</v>
      </c>
      <c r="AK15" s="3">
        <f t="shared" si="21"/>
        <v>0</v>
      </c>
      <c r="AL15" s="3">
        <f t="shared" si="22"/>
        <v>0</v>
      </c>
      <c r="AM15" s="3">
        <f t="shared" si="23"/>
        <v>0</v>
      </c>
      <c r="AN15" s="3">
        <f t="shared" si="24"/>
        <v>0</v>
      </c>
      <c r="AO15" s="3">
        <f t="shared" si="25"/>
        <v>0</v>
      </c>
      <c r="AP15" s="3">
        <f t="shared" si="28"/>
        <v>0</v>
      </c>
      <c r="AR15" s="41"/>
      <c r="AS15" s="3" t="s">
        <v>63</v>
      </c>
      <c r="AT15" s="5" t="s">
        <v>159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5" t="s">
        <v>161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0">
        <f t="shared" si="26"/>
        <v>0</v>
      </c>
      <c r="S16" s="12">
        <f t="shared" si="27"/>
        <v>0</v>
      </c>
      <c r="T16" s="13">
        <f t="shared" si="7"/>
        <v>0</v>
      </c>
      <c r="U16" s="8"/>
      <c r="V16" s="3">
        <v>11</v>
      </c>
      <c r="W16" s="5" t="s">
        <v>161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0</v>
      </c>
      <c r="AC16" s="3">
        <f t="shared" si="13"/>
        <v>0</v>
      </c>
      <c r="AD16" s="3">
        <f t="shared" si="14"/>
        <v>0</v>
      </c>
      <c r="AE16" s="3">
        <f t="shared" si="15"/>
        <v>0</v>
      </c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19"/>
        <v>0</v>
      </c>
      <c r="AJ16" s="3">
        <f t="shared" si="20"/>
        <v>0</v>
      </c>
      <c r="AK16" s="3">
        <f t="shared" si="21"/>
        <v>0</v>
      </c>
      <c r="AL16" s="3">
        <f t="shared" si="22"/>
        <v>0</v>
      </c>
      <c r="AM16" s="3">
        <f t="shared" si="23"/>
        <v>0</v>
      </c>
      <c r="AN16" s="3">
        <f t="shared" si="24"/>
        <v>0</v>
      </c>
      <c r="AO16" s="3">
        <f t="shared" si="25"/>
        <v>0</v>
      </c>
      <c r="AP16" s="3">
        <f t="shared" si="28"/>
        <v>0</v>
      </c>
      <c r="AR16" s="41"/>
      <c r="AS16" s="3" t="s">
        <v>64</v>
      </c>
      <c r="AT16" s="5" t="s">
        <v>160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5" t="s">
        <v>162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0">
        <f t="shared" si="26"/>
        <v>0</v>
      </c>
      <c r="S17" s="12">
        <f t="shared" si="27"/>
        <v>0</v>
      </c>
      <c r="T17" s="13">
        <f t="shared" si="7"/>
        <v>0</v>
      </c>
      <c r="U17" s="8"/>
      <c r="V17" s="3">
        <v>12</v>
      </c>
      <c r="W17" s="5" t="s">
        <v>162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  <c r="AC17" s="3">
        <f t="shared" si="13"/>
        <v>0</v>
      </c>
      <c r="AD17" s="3">
        <f t="shared" si="14"/>
        <v>0</v>
      </c>
      <c r="AE17" s="3">
        <f t="shared" si="15"/>
        <v>0</v>
      </c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19"/>
        <v>0</v>
      </c>
      <c r="AJ17" s="3">
        <f t="shared" si="20"/>
        <v>0</v>
      </c>
      <c r="AK17" s="3">
        <f t="shared" si="21"/>
        <v>0</v>
      </c>
      <c r="AL17" s="3">
        <f t="shared" si="22"/>
        <v>0</v>
      </c>
      <c r="AM17" s="3">
        <f t="shared" si="23"/>
        <v>0</v>
      </c>
      <c r="AN17" s="3">
        <f t="shared" si="24"/>
        <v>0</v>
      </c>
      <c r="AO17" s="3">
        <f t="shared" si="25"/>
        <v>0</v>
      </c>
      <c r="AP17" s="3">
        <f t="shared" si="28"/>
        <v>0</v>
      </c>
      <c r="AR17" s="41"/>
      <c r="AS17" s="3" t="s">
        <v>65</v>
      </c>
      <c r="AT17" s="5" t="s">
        <v>161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5" t="s">
        <v>163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  <c r="Q18" s="3">
        <f t="shared" si="6"/>
        <v>0</v>
      </c>
      <c r="R18" s="10">
        <f t="shared" si="26"/>
        <v>0</v>
      </c>
      <c r="S18" s="12">
        <f t="shared" si="27"/>
        <v>0</v>
      </c>
      <c r="T18" s="13">
        <f t="shared" si="7"/>
        <v>0</v>
      </c>
      <c r="U18" s="8"/>
      <c r="V18" s="3">
        <v>13</v>
      </c>
      <c r="W18" s="5" t="s">
        <v>163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  <c r="AC18" s="3">
        <f t="shared" si="13"/>
        <v>0</v>
      </c>
      <c r="AD18" s="3">
        <f t="shared" si="14"/>
        <v>0</v>
      </c>
      <c r="AE18" s="3">
        <f t="shared" si="15"/>
        <v>0</v>
      </c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19"/>
        <v>0</v>
      </c>
      <c r="AJ18" s="3">
        <f t="shared" si="20"/>
        <v>0</v>
      </c>
      <c r="AK18" s="3">
        <f t="shared" si="21"/>
        <v>0</v>
      </c>
      <c r="AL18" s="3">
        <f t="shared" si="22"/>
        <v>0</v>
      </c>
      <c r="AM18" s="3">
        <f t="shared" si="23"/>
        <v>0</v>
      </c>
      <c r="AN18" s="3">
        <f t="shared" si="24"/>
        <v>0</v>
      </c>
      <c r="AO18" s="3">
        <f t="shared" si="25"/>
        <v>0</v>
      </c>
      <c r="AP18" s="3">
        <f t="shared" si="28"/>
        <v>0</v>
      </c>
      <c r="AR18" s="41"/>
      <c r="AS18" s="3" t="s">
        <v>66</v>
      </c>
      <c r="AT18" s="5" t="s">
        <v>162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5" t="s">
        <v>164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  <c r="Q19" s="3">
        <f t="shared" si="6"/>
        <v>0</v>
      </c>
      <c r="R19" s="10">
        <f t="shared" si="26"/>
        <v>0</v>
      </c>
      <c r="S19" s="12">
        <f t="shared" si="27"/>
        <v>0</v>
      </c>
      <c r="T19" s="13">
        <f t="shared" si="7"/>
        <v>0</v>
      </c>
      <c r="U19" s="8"/>
      <c r="V19" s="3">
        <v>14</v>
      </c>
      <c r="W19" s="5" t="s">
        <v>164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  <c r="AC19" s="3">
        <f t="shared" si="13"/>
        <v>0</v>
      </c>
      <c r="AD19" s="3">
        <f t="shared" si="14"/>
        <v>0</v>
      </c>
      <c r="AE19" s="3">
        <f t="shared" si="15"/>
        <v>0</v>
      </c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19"/>
        <v>0</v>
      </c>
      <c r="AJ19" s="3">
        <f t="shared" si="20"/>
        <v>0</v>
      </c>
      <c r="AK19" s="3">
        <f t="shared" si="21"/>
        <v>0</v>
      </c>
      <c r="AL19" s="3">
        <f t="shared" si="22"/>
        <v>0</v>
      </c>
      <c r="AM19" s="3">
        <f t="shared" si="23"/>
        <v>0</v>
      </c>
      <c r="AN19" s="3">
        <f t="shared" si="24"/>
        <v>0</v>
      </c>
      <c r="AO19" s="3">
        <f t="shared" si="25"/>
        <v>0</v>
      </c>
      <c r="AP19" s="3">
        <f t="shared" si="28"/>
        <v>0</v>
      </c>
      <c r="AR19" s="41"/>
      <c r="AS19" s="3" t="s">
        <v>67</v>
      </c>
      <c r="AT19" s="5" t="s">
        <v>163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5" t="s">
        <v>165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0</v>
      </c>
      <c r="O20" s="3">
        <f t="shared" si="4"/>
        <v>0</v>
      </c>
      <c r="P20" s="3">
        <f t="shared" si="5"/>
        <v>0</v>
      </c>
      <c r="Q20" s="3">
        <f t="shared" si="6"/>
        <v>0</v>
      </c>
      <c r="R20" s="10">
        <f t="shared" si="26"/>
        <v>0</v>
      </c>
      <c r="S20" s="12">
        <f t="shared" si="27"/>
        <v>0</v>
      </c>
      <c r="T20" s="13">
        <f t="shared" si="7"/>
        <v>0</v>
      </c>
      <c r="U20" s="8"/>
      <c r="V20" s="3">
        <v>15</v>
      </c>
      <c r="W20" s="5" t="s">
        <v>165</v>
      </c>
      <c r="X20" s="3">
        <f t="shared" si="8"/>
        <v>0</v>
      </c>
      <c r="Y20" s="3">
        <f t="shared" si="9"/>
        <v>0</v>
      </c>
      <c r="Z20" s="3">
        <f t="shared" si="10"/>
        <v>0</v>
      </c>
      <c r="AA20" s="3">
        <f t="shared" si="11"/>
        <v>0</v>
      </c>
      <c r="AB20" s="3">
        <f t="shared" si="12"/>
        <v>0</v>
      </c>
      <c r="AC20" s="3">
        <f t="shared" si="13"/>
        <v>0</v>
      </c>
      <c r="AD20" s="3">
        <f t="shared" si="14"/>
        <v>0</v>
      </c>
      <c r="AE20" s="3">
        <f t="shared" si="15"/>
        <v>0</v>
      </c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19"/>
        <v>0</v>
      </c>
      <c r="AJ20" s="3">
        <f t="shared" si="20"/>
        <v>0</v>
      </c>
      <c r="AK20" s="3">
        <f t="shared" si="21"/>
        <v>0</v>
      </c>
      <c r="AL20" s="3">
        <f t="shared" si="22"/>
        <v>0</v>
      </c>
      <c r="AM20" s="3">
        <f t="shared" si="23"/>
        <v>0</v>
      </c>
      <c r="AN20" s="3">
        <f t="shared" si="24"/>
        <v>0</v>
      </c>
      <c r="AO20" s="3">
        <f t="shared" si="25"/>
        <v>0</v>
      </c>
      <c r="AP20" s="3">
        <f t="shared" si="28"/>
        <v>0</v>
      </c>
      <c r="AR20" s="41"/>
      <c r="AS20" s="3" t="s">
        <v>68</v>
      </c>
      <c r="AT20" s="5" t="s">
        <v>164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5" t="s">
        <v>166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  <c r="O21" s="3">
        <f t="shared" si="4"/>
        <v>0</v>
      </c>
      <c r="P21" s="3">
        <f t="shared" si="5"/>
        <v>0</v>
      </c>
      <c r="Q21" s="3">
        <f t="shared" si="6"/>
        <v>0</v>
      </c>
      <c r="R21" s="10">
        <f t="shared" si="26"/>
        <v>0</v>
      </c>
      <c r="S21" s="12">
        <f t="shared" si="27"/>
        <v>0</v>
      </c>
      <c r="T21" s="13">
        <f t="shared" si="7"/>
        <v>0</v>
      </c>
      <c r="U21" s="8"/>
      <c r="V21" s="3">
        <v>16</v>
      </c>
      <c r="W21" s="5" t="s">
        <v>166</v>
      </c>
      <c r="X21" s="3">
        <f t="shared" si="8"/>
        <v>0</v>
      </c>
      <c r="Y21" s="3">
        <f t="shared" si="9"/>
        <v>0</v>
      </c>
      <c r="Z21" s="3">
        <f t="shared" si="10"/>
        <v>0</v>
      </c>
      <c r="AA21" s="3">
        <f t="shared" si="11"/>
        <v>0</v>
      </c>
      <c r="AB21" s="3">
        <f t="shared" si="12"/>
        <v>0</v>
      </c>
      <c r="AC21" s="3">
        <f t="shared" si="13"/>
        <v>0</v>
      </c>
      <c r="AD21" s="3">
        <f t="shared" si="14"/>
        <v>0</v>
      </c>
      <c r="AE21" s="3">
        <f t="shared" si="15"/>
        <v>0</v>
      </c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19"/>
        <v>0</v>
      </c>
      <c r="AJ21" s="3">
        <f t="shared" si="20"/>
        <v>0</v>
      </c>
      <c r="AK21" s="3">
        <f t="shared" si="21"/>
        <v>0</v>
      </c>
      <c r="AL21" s="3">
        <f t="shared" si="22"/>
        <v>0</v>
      </c>
      <c r="AM21" s="3">
        <f t="shared" si="23"/>
        <v>0</v>
      </c>
      <c r="AN21" s="3">
        <f t="shared" si="24"/>
        <v>0</v>
      </c>
      <c r="AO21" s="3">
        <f t="shared" si="25"/>
        <v>0</v>
      </c>
      <c r="AP21" s="3">
        <f t="shared" si="28"/>
        <v>0</v>
      </c>
      <c r="AR21" s="41"/>
      <c r="AS21" s="3" t="s">
        <v>69</v>
      </c>
      <c r="AT21" s="5" t="s">
        <v>165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5" t="s">
        <v>167</v>
      </c>
      <c r="K22" s="3">
        <f t="shared" si="0"/>
        <v>0</v>
      </c>
      <c r="L22" s="3">
        <f t="shared" si="1"/>
        <v>0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0</v>
      </c>
      <c r="Q22" s="3">
        <f t="shared" si="6"/>
        <v>0</v>
      </c>
      <c r="R22" s="10">
        <f t="shared" si="26"/>
        <v>0</v>
      </c>
      <c r="S22" s="12">
        <f t="shared" si="27"/>
        <v>0</v>
      </c>
      <c r="T22" s="13">
        <f t="shared" si="7"/>
        <v>0</v>
      </c>
      <c r="U22" s="8"/>
      <c r="V22" s="3">
        <v>17</v>
      </c>
      <c r="W22" s="5" t="s">
        <v>167</v>
      </c>
      <c r="X22" s="3">
        <f t="shared" si="8"/>
        <v>0</v>
      </c>
      <c r="Y22" s="3">
        <f t="shared" si="9"/>
        <v>0</v>
      </c>
      <c r="Z22" s="3">
        <f t="shared" si="10"/>
        <v>0</v>
      </c>
      <c r="AA22" s="3">
        <f t="shared" si="11"/>
        <v>0</v>
      </c>
      <c r="AB22" s="3">
        <f t="shared" si="12"/>
        <v>0</v>
      </c>
      <c r="AC22" s="3">
        <f t="shared" si="13"/>
        <v>0</v>
      </c>
      <c r="AD22" s="3">
        <f t="shared" si="14"/>
        <v>0</v>
      </c>
      <c r="AE22" s="3">
        <f t="shared" si="15"/>
        <v>0</v>
      </c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19"/>
        <v>0</v>
      </c>
      <c r="AJ22" s="3">
        <f t="shared" si="20"/>
        <v>0</v>
      </c>
      <c r="AK22" s="3">
        <f t="shared" si="21"/>
        <v>0</v>
      </c>
      <c r="AL22" s="3">
        <f t="shared" si="22"/>
        <v>0</v>
      </c>
      <c r="AM22" s="3">
        <f t="shared" si="23"/>
        <v>0</v>
      </c>
      <c r="AN22" s="3">
        <f t="shared" si="24"/>
        <v>0</v>
      </c>
      <c r="AO22" s="3">
        <f t="shared" si="25"/>
        <v>0</v>
      </c>
      <c r="AP22" s="3">
        <f t="shared" si="28"/>
        <v>0</v>
      </c>
      <c r="AR22" s="41"/>
      <c r="AS22" s="3" t="s">
        <v>70</v>
      </c>
      <c r="AT22" s="5" t="s">
        <v>166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5" t="s">
        <v>168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0</v>
      </c>
      <c r="Q23" s="3">
        <f t="shared" si="6"/>
        <v>0</v>
      </c>
      <c r="R23" s="10">
        <f t="shared" si="26"/>
        <v>0</v>
      </c>
      <c r="S23" s="12">
        <f t="shared" si="27"/>
        <v>0</v>
      </c>
      <c r="T23" s="13">
        <f t="shared" si="7"/>
        <v>0</v>
      </c>
      <c r="U23" s="8"/>
      <c r="V23" s="3">
        <v>18</v>
      </c>
      <c r="W23" s="5" t="s">
        <v>168</v>
      </c>
      <c r="X23" s="3">
        <f t="shared" si="8"/>
        <v>0</v>
      </c>
      <c r="Y23" s="3">
        <f t="shared" si="9"/>
        <v>0</v>
      </c>
      <c r="Z23" s="3">
        <f t="shared" si="10"/>
        <v>0</v>
      </c>
      <c r="AA23" s="3">
        <f t="shared" si="11"/>
        <v>0</v>
      </c>
      <c r="AB23" s="3">
        <f t="shared" si="12"/>
        <v>0</v>
      </c>
      <c r="AC23" s="3">
        <f t="shared" si="13"/>
        <v>0</v>
      </c>
      <c r="AD23" s="3">
        <f t="shared" si="14"/>
        <v>0</v>
      </c>
      <c r="AE23" s="3">
        <f t="shared" si="15"/>
        <v>0</v>
      </c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19"/>
        <v>0</v>
      </c>
      <c r="AJ23" s="3">
        <f t="shared" si="20"/>
        <v>0</v>
      </c>
      <c r="AK23" s="3">
        <f t="shared" si="21"/>
        <v>0</v>
      </c>
      <c r="AL23" s="3">
        <f t="shared" si="22"/>
        <v>0</v>
      </c>
      <c r="AM23" s="3">
        <f t="shared" si="23"/>
        <v>0</v>
      </c>
      <c r="AN23" s="3">
        <f t="shared" si="24"/>
        <v>0</v>
      </c>
      <c r="AO23" s="3">
        <f t="shared" si="25"/>
        <v>0</v>
      </c>
      <c r="AP23" s="3">
        <f t="shared" si="28"/>
        <v>0</v>
      </c>
      <c r="AR23" s="41"/>
      <c r="AS23" s="3" t="s">
        <v>71</v>
      </c>
      <c r="AT23" s="5" t="s">
        <v>167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5" t="s">
        <v>169</v>
      </c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  <c r="Q24" s="3">
        <f t="shared" si="6"/>
        <v>0</v>
      </c>
      <c r="R24" s="10">
        <f t="shared" si="26"/>
        <v>0</v>
      </c>
      <c r="S24" s="12">
        <f t="shared" si="27"/>
        <v>0</v>
      </c>
      <c r="T24" s="13">
        <f t="shared" si="7"/>
        <v>0</v>
      </c>
      <c r="U24" s="8"/>
      <c r="V24" s="3">
        <v>19</v>
      </c>
      <c r="W24" s="5" t="s">
        <v>169</v>
      </c>
      <c r="X24" s="3">
        <f t="shared" si="8"/>
        <v>0</v>
      </c>
      <c r="Y24" s="3">
        <f t="shared" si="9"/>
        <v>0</v>
      </c>
      <c r="Z24" s="3">
        <f t="shared" si="10"/>
        <v>0</v>
      </c>
      <c r="AA24" s="3">
        <f t="shared" si="11"/>
        <v>0</v>
      </c>
      <c r="AB24" s="3">
        <f t="shared" si="12"/>
        <v>0</v>
      </c>
      <c r="AC24" s="3">
        <f t="shared" si="13"/>
        <v>0</v>
      </c>
      <c r="AD24" s="3">
        <f t="shared" si="14"/>
        <v>0</v>
      </c>
      <c r="AE24" s="3">
        <f t="shared" si="15"/>
        <v>0</v>
      </c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19"/>
        <v>0</v>
      </c>
      <c r="AJ24" s="3">
        <f t="shared" si="20"/>
        <v>0</v>
      </c>
      <c r="AK24" s="3">
        <f t="shared" si="21"/>
        <v>0</v>
      </c>
      <c r="AL24" s="3">
        <f t="shared" si="22"/>
        <v>0</v>
      </c>
      <c r="AM24" s="3">
        <f t="shared" si="23"/>
        <v>0</v>
      </c>
      <c r="AN24" s="3">
        <f t="shared" si="24"/>
        <v>0</v>
      </c>
      <c r="AO24" s="3">
        <f t="shared" si="25"/>
        <v>0</v>
      </c>
      <c r="AP24" s="3">
        <f t="shared" si="28"/>
        <v>0</v>
      </c>
      <c r="AR24" s="41"/>
      <c r="AS24" s="3" t="s">
        <v>72</v>
      </c>
      <c r="AT24" s="5" t="s">
        <v>168</v>
      </c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5" t="s">
        <v>170</v>
      </c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>
        <f t="shared" si="4"/>
        <v>0</v>
      </c>
      <c r="P25" s="3">
        <f t="shared" si="5"/>
        <v>0</v>
      </c>
      <c r="Q25" s="3">
        <f t="shared" si="6"/>
        <v>0</v>
      </c>
      <c r="R25" s="10">
        <f t="shared" si="26"/>
        <v>0</v>
      </c>
      <c r="S25" s="12">
        <f t="shared" si="27"/>
        <v>0</v>
      </c>
      <c r="T25" s="13">
        <f t="shared" si="7"/>
        <v>0</v>
      </c>
      <c r="U25" s="8"/>
      <c r="V25" s="3">
        <v>20</v>
      </c>
      <c r="W25" s="5" t="s">
        <v>170</v>
      </c>
      <c r="X25" s="3">
        <f t="shared" si="8"/>
        <v>0</v>
      </c>
      <c r="Y25" s="3">
        <f t="shared" si="9"/>
        <v>0</v>
      </c>
      <c r="Z25" s="3">
        <f t="shared" si="10"/>
        <v>0</v>
      </c>
      <c r="AA25" s="3">
        <f t="shared" si="11"/>
        <v>0</v>
      </c>
      <c r="AB25" s="3">
        <f t="shared" si="12"/>
        <v>0</v>
      </c>
      <c r="AC25" s="3">
        <f t="shared" si="13"/>
        <v>0</v>
      </c>
      <c r="AD25" s="3">
        <f t="shared" si="14"/>
        <v>0</v>
      </c>
      <c r="AE25" s="3">
        <f t="shared" si="15"/>
        <v>0</v>
      </c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19"/>
        <v>0</v>
      </c>
      <c r="AJ25" s="3">
        <f t="shared" si="20"/>
        <v>0</v>
      </c>
      <c r="AK25" s="3">
        <f t="shared" si="21"/>
        <v>0</v>
      </c>
      <c r="AL25" s="3">
        <f t="shared" si="22"/>
        <v>0</v>
      </c>
      <c r="AM25" s="3">
        <f t="shared" si="23"/>
        <v>0</v>
      </c>
      <c r="AN25" s="3">
        <f t="shared" si="24"/>
        <v>0</v>
      </c>
      <c r="AO25" s="3">
        <f t="shared" si="25"/>
        <v>0</v>
      </c>
      <c r="AP25" s="3">
        <f t="shared" si="28"/>
        <v>0</v>
      </c>
      <c r="AR25" s="41"/>
      <c r="AT25" s="5" t="s">
        <v>169</v>
      </c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5" t="s">
        <v>171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  <c r="Q26" s="3">
        <f t="shared" si="6"/>
        <v>0</v>
      </c>
      <c r="R26" s="10">
        <f t="shared" si="26"/>
        <v>0</v>
      </c>
      <c r="S26" s="12">
        <f t="shared" si="27"/>
        <v>0</v>
      </c>
      <c r="T26" s="13">
        <f t="shared" si="7"/>
        <v>0</v>
      </c>
      <c r="U26" s="8"/>
      <c r="V26" s="3">
        <v>21</v>
      </c>
      <c r="W26" s="5" t="s">
        <v>171</v>
      </c>
      <c r="X26" s="3">
        <f t="shared" si="8"/>
        <v>0</v>
      </c>
      <c r="Y26" s="3">
        <f t="shared" si="9"/>
        <v>0</v>
      </c>
      <c r="Z26" s="3">
        <f t="shared" si="10"/>
        <v>0</v>
      </c>
      <c r="AA26" s="3">
        <f t="shared" si="11"/>
        <v>0</v>
      </c>
      <c r="AB26" s="3">
        <f t="shared" si="12"/>
        <v>0</v>
      </c>
      <c r="AC26" s="3">
        <f t="shared" si="13"/>
        <v>0</v>
      </c>
      <c r="AD26" s="3">
        <f t="shared" si="14"/>
        <v>0</v>
      </c>
      <c r="AE26" s="3">
        <f t="shared" si="15"/>
        <v>0</v>
      </c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19"/>
        <v>0</v>
      </c>
      <c r="AJ26" s="3">
        <f t="shared" si="20"/>
        <v>0</v>
      </c>
      <c r="AK26" s="3">
        <f t="shared" si="21"/>
        <v>0</v>
      </c>
      <c r="AL26" s="3">
        <f t="shared" si="22"/>
        <v>0</v>
      </c>
      <c r="AM26" s="3">
        <f t="shared" si="23"/>
        <v>0</v>
      </c>
      <c r="AN26" s="3">
        <f t="shared" si="24"/>
        <v>0</v>
      </c>
      <c r="AO26" s="3">
        <f t="shared" si="25"/>
        <v>0</v>
      </c>
      <c r="AP26" s="3">
        <f t="shared" si="28"/>
        <v>0</v>
      </c>
      <c r="AR26" s="41"/>
      <c r="AT26" s="5" t="s">
        <v>170</v>
      </c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5" t="s">
        <v>172</v>
      </c>
      <c r="K27" s="3">
        <f t="shared" si="0"/>
        <v>0</v>
      </c>
      <c r="L27" s="3">
        <f t="shared" si="1"/>
        <v>0</v>
      </c>
      <c r="M27" s="3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  <c r="Q27" s="3">
        <f t="shared" si="6"/>
        <v>0</v>
      </c>
      <c r="R27" s="10">
        <f t="shared" si="26"/>
        <v>0</v>
      </c>
      <c r="S27" s="12">
        <f t="shared" si="27"/>
        <v>0</v>
      </c>
      <c r="T27" s="13">
        <f t="shared" si="7"/>
        <v>0</v>
      </c>
      <c r="U27" s="8"/>
      <c r="V27" s="3">
        <v>22</v>
      </c>
      <c r="W27" s="5" t="s">
        <v>172</v>
      </c>
      <c r="X27" s="3">
        <f t="shared" si="8"/>
        <v>0</v>
      </c>
      <c r="Y27" s="3">
        <f t="shared" si="9"/>
        <v>0</v>
      </c>
      <c r="Z27" s="3">
        <f t="shared" si="10"/>
        <v>0</v>
      </c>
      <c r="AA27" s="3">
        <f t="shared" si="11"/>
        <v>0</v>
      </c>
      <c r="AB27" s="3">
        <f t="shared" si="12"/>
        <v>0</v>
      </c>
      <c r="AC27" s="3">
        <f t="shared" si="13"/>
        <v>0</v>
      </c>
      <c r="AD27" s="3">
        <f t="shared" si="14"/>
        <v>0</v>
      </c>
      <c r="AE27" s="3">
        <f t="shared" si="15"/>
        <v>0</v>
      </c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19"/>
        <v>0</v>
      </c>
      <c r="AJ27" s="3">
        <f t="shared" si="20"/>
        <v>0</v>
      </c>
      <c r="AK27" s="3">
        <f t="shared" si="21"/>
        <v>0</v>
      </c>
      <c r="AL27" s="3">
        <f t="shared" si="22"/>
        <v>0</v>
      </c>
      <c r="AM27" s="3">
        <f t="shared" si="23"/>
        <v>0</v>
      </c>
      <c r="AN27" s="3">
        <f t="shared" si="24"/>
        <v>0</v>
      </c>
      <c r="AO27" s="3">
        <f t="shared" si="25"/>
        <v>0</v>
      </c>
      <c r="AP27" s="3">
        <f t="shared" si="28"/>
        <v>0</v>
      </c>
      <c r="AR27" s="41"/>
      <c r="AT27" s="5" t="s">
        <v>171</v>
      </c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5" t="s">
        <v>173</v>
      </c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  <c r="Q28" s="3">
        <f t="shared" si="6"/>
        <v>0</v>
      </c>
      <c r="R28" s="10">
        <f t="shared" si="26"/>
        <v>0</v>
      </c>
      <c r="S28" s="12">
        <f t="shared" si="27"/>
        <v>0</v>
      </c>
      <c r="T28" s="13">
        <f t="shared" si="7"/>
        <v>0</v>
      </c>
      <c r="U28" s="8"/>
      <c r="V28" s="3">
        <v>23</v>
      </c>
      <c r="W28" s="5" t="s">
        <v>173</v>
      </c>
      <c r="X28" s="3">
        <f t="shared" si="8"/>
        <v>0</v>
      </c>
      <c r="Y28" s="3">
        <f t="shared" si="9"/>
        <v>0</v>
      </c>
      <c r="Z28" s="3">
        <f t="shared" si="10"/>
        <v>0</v>
      </c>
      <c r="AA28" s="3">
        <f t="shared" si="11"/>
        <v>0</v>
      </c>
      <c r="AB28" s="3">
        <f t="shared" si="12"/>
        <v>0</v>
      </c>
      <c r="AC28" s="3">
        <f t="shared" si="13"/>
        <v>0</v>
      </c>
      <c r="AD28" s="3">
        <f t="shared" si="14"/>
        <v>0</v>
      </c>
      <c r="AE28" s="3">
        <f t="shared" si="15"/>
        <v>0</v>
      </c>
      <c r="AF28" s="3">
        <f t="shared" si="16"/>
        <v>0</v>
      </c>
      <c r="AG28" s="3">
        <f t="shared" si="17"/>
        <v>0</v>
      </c>
      <c r="AH28" s="3">
        <f t="shared" si="18"/>
        <v>0</v>
      </c>
      <c r="AI28" s="3">
        <f t="shared" si="19"/>
        <v>0</v>
      </c>
      <c r="AJ28" s="3">
        <f t="shared" si="20"/>
        <v>0</v>
      </c>
      <c r="AK28" s="3">
        <f t="shared" si="21"/>
        <v>0</v>
      </c>
      <c r="AL28" s="3">
        <f t="shared" si="22"/>
        <v>0</v>
      </c>
      <c r="AM28" s="3">
        <f t="shared" si="23"/>
        <v>0</v>
      </c>
      <c r="AN28" s="3">
        <f t="shared" si="24"/>
        <v>0</v>
      </c>
      <c r="AO28" s="3">
        <f t="shared" si="25"/>
        <v>0</v>
      </c>
      <c r="AP28" s="3">
        <f t="shared" si="28"/>
        <v>0</v>
      </c>
      <c r="AR28" s="41"/>
      <c r="AT28" s="5" t="s">
        <v>172</v>
      </c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3"/>
      <c r="K29" s="3">
        <f t="shared" si="0"/>
        <v>0</v>
      </c>
      <c r="L29" s="3">
        <f t="shared" si="1"/>
        <v>0</v>
      </c>
      <c r="M29" s="3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  <c r="Q29" s="3">
        <f t="shared" si="6"/>
        <v>0</v>
      </c>
      <c r="R29" s="10">
        <f t="shared" si="26"/>
        <v>0</v>
      </c>
      <c r="S29" s="12">
        <f t="shared" si="27"/>
        <v>0</v>
      </c>
      <c r="T29" s="13">
        <f t="shared" si="7"/>
        <v>0</v>
      </c>
      <c r="U29" s="8"/>
      <c r="V29" s="3">
        <v>24</v>
      </c>
      <c r="W29" s="3"/>
      <c r="X29" s="3">
        <f t="shared" si="8"/>
        <v>0</v>
      </c>
      <c r="Y29" s="3">
        <f t="shared" si="9"/>
        <v>0</v>
      </c>
      <c r="Z29" s="3">
        <f t="shared" si="10"/>
        <v>0</v>
      </c>
      <c r="AA29" s="3">
        <f t="shared" si="11"/>
        <v>0</v>
      </c>
      <c r="AB29" s="3">
        <f t="shared" si="12"/>
        <v>0</v>
      </c>
      <c r="AC29" s="3">
        <f t="shared" si="13"/>
        <v>0</v>
      </c>
      <c r="AD29" s="3">
        <f t="shared" si="14"/>
        <v>0</v>
      </c>
      <c r="AE29" s="3">
        <f t="shared" si="15"/>
        <v>0</v>
      </c>
      <c r="AF29" s="3">
        <f t="shared" si="16"/>
        <v>0</v>
      </c>
      <c r="AG29" s="3">
        <f t="shared" si="17"/>
        <v>0</v>
      </c>
      <c r="AH29" s="3">
        <f t="shared" si="18"/>
        <v>0</v>
      </c>
      <c r="AI29" s="3">
        <f t="shared" si="19"/>
        <v>0</v>
      </c>
      <c r="AJ29" s="3">
        <f t="shared" si="20"/>
        <v>0</v>
      </c>
      <c r="AK29" s="3">
        <f t="shared" si="21"/>
        <v>0</v>
      </c>
      <c r="AL29" s="3">
        <f t="shared" si="22"/>
        <v>0</v>
      </c>
      <c r="AM29" s="3">
        <f t="shared" si="23"/>
        <v>0</v>
      </c>
      <c r="AN29" s="3">
        <f t="shared" si="24"/>
        <v>0</v>
      </c>
      <c r="AO29" s="3">
        <f t="shared" si="25"/>
        <v>0</v>
      </c>
      <c r="AP29" s="3">
        <f t="shared" si="28"/>
        <v>0</v>
      </c>
      <c r="AR29" s="41"/>
      <c r="AT29" s="5" t="s">
        <v>173</v>
      </c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/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>
        <f t="shared" si="4"/>
        <v>0</v>
      </c>
      <c r="P30" s="3">
        <f t="shared" si="5"/>
        <v>0</v>
      </c>
      <c r="Q30" s="3">
        <f t="shared" si="6"/>
        <v>0</v>
      </c>
      <c r="R30" s="10">
        <f t="shared" si="26"/>
        <v>0</v>
      </c>
      <c r="S30" s="12">
        <f t="shared" si="27"/>
        <v>0</v>
      </c>
      <c r="T30" s="13">
        <f t="shared" si="7"/>
        <v>0</v>
      </c>
      <c r="U30" s="8"/>
      <c r="V30" s="3">
        <v>25</v>
      </c>
      <c r="W30" s="3"/>
      <c r="X30" s="3">
        <f t="shared" si="8"/>
        <v>0</v>
      </c>
      <c r="Y30" s="3">
        <f t="shared" si="9"/>
        <v>0</v>
      </c>
      <c r="Z30" s="3">
        <f t="shared" si="10"/>
        <v>0</v>
      </c>
      <c r="AA30" s="3">
        <f t="shared" si="11"/>
        <v>0</v>
      </c>
      <c r="AB30" s="3">
        <f t="shared" si="12"/>
        <v>0</v>
      </c>
      <c r="AC30" s="3">
        <f t="shared" si="13"/>
        <v>0</v>
      </c>
      <c r="AD30" s="3">
        <f t="shared" si="14"/>
        <v>0</v>
      </c>
      <c r="AE30" s="3">
        <f t="shared" si="15"/>
        <v>0</v>
      </c>
      <c r="AF30" s="3">
        <f t="shared" si="16"/>
        <v>0</v>
      </c>
      <c r="AG30" s="3">
        <f t="shared" si="17"/>
        <v>0</v>
      </c>
      <c r="AH30" s="3">
        <f t="shared" si="18"/>
        <v>0</v>
      </c>
      <c r="AI30" s="3">
        <f t="shared" si="19"/>
        <v>0</v>
      </c>
      <c r="AJ30" s="3">
        <f t="shared" si="20"/>
        <v>0</v>
      </c>
      <c r="AK30" s="3">
        <f t="shared" si="21"/>
        <v>0</v>
      </c>
      <c r="AL30" s="3">
        <f t="shared" si="22"/>
        <v>0</v>
      </c>
      <c r="AM30" s="3">
        <f t="shared" si="23"/>
        <v>0</v>
      </c>
      <c r="AN30" s="3">
        <f t="shared" si="24"/>
        <v>0</v>
      </c>
      <c r="AO30" s="3">
        <f t="shared" si="25"/>
        <v>0</v>
      </c>
      <c r="AP30" s="3">
        <f t="shared" si="28"/>
        <v>0</v>
      </c>
      <c r="AT30" s="2"/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/>
      <c r="K31" s="3">
        <f t="shared" si="0"/>
        <v>0</v>
      </c>
      <c r="L31" s="3">
        <f t="shared" si="1"/>
        <v>0</v>
      </c>
      <c r="M31" s="3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  <c r="Q31" s="3">
        <f t="shared" si="6"/>
        <v>0</v>
      </c>
      <c r="R31" s="10">
        <f t="shared" si="26"/>
        <v>0</v>
      </c>
      <c r="S31" s="12">
        <f t="shared" si="27"/>
        <v>0</v>
      </c>
      <c r="T31" s="13">
        <f t="shared" si="7"/>
        <v>0</v>
      </c>
      <c r="U31" s="8"/>
      <c r="V31" s="3">
        <v>26</v>
      </c>
      <c r="W31" s="3"/>
      <c r="X31" s="3">
        <f t="shared" si="8"/>
        <v>0</v>
      </c>
      <c r="Y31" s="3">
        <f t="shared" si="9"/>
        <v>0</v>
      </c>
      <c r="Z31" s="3">
        <f t="shared" si="10"/>
        <v>0</v>
      </c>
      <c r="AA31" s="3">
        <f t="shared" si="11"/>
        <v>0</v>
      </c>
      <c r="AB31" s="3">
        <f t="shared" si="12"/>
        <v>0</v>
      </c>
      <c r="AC31" s="3">
        <f t="shared" si="13"/>
        <v>0</v>
      </c>
      <c r="AD31" s="3">
        <f t="shared" si="14"/>
        <v>0</v>
      </c>
      <c r="AE31" s="3">
        <f t="shared" si="15"/>
        <v>0</v>
      </c>
      <c r="AF31" s="3">
        <f t="shared" si="16"/>
        <v>0</v>
      </c>
      <c r="AG31" s="3">
        <f t="shared" si="17"/>
        <v>0</v>
      </c>
      <c r="AH31" s="3">
        <f t="shared" si="18"/>
        <v>0</v>
      </c>
      <c r="AI31" s="3">
        <f t="shared" si="19"/>
        <v>0</v>
      </c>
      <c r="AJ31" s="3">
        <f t="shared" si="20"/>
        <v>0</v>
      </c>
      <c r="AK31" s="3">
        <f t="shared" si="21"/>
        <v>0</v>
      </c>
      <c r="AL31" s="3">
        <f t="shared" si="22"/>
        <v>0</v>
      </c>
      <c r="AM31" s="3">
        <f t="shared" si="23"/>
        <v>0</v>
      </c>
      <c r="AN31" s="3">
        <f t="shared" si="24"/>
        <v>0</v>
      </c>
      <c r="AO31" s="3">
        <f t="shared" si="25"/>
        <v>0</v>
      </c>
      <c r="AP31" s="3">
        <f t="shared" si="28"/>
        <v>0</v>
      </c>
      <c r="AT31" s="2"/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/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>
        <f t="shared" si="4"/>
        <v>0</v>
      </c>
      <c r="P32" s="3">
        <f t="shared" si="5"/>
        <v>0</v>
      </c>
      <c r="Q32" s="3">
        <f t="shared" si="6"/>
        <v>0</v>
      </c>
      <c r="R32" s="10">
        <f t="shared" si="26"/>
        <v>0</v>
      </c>
      <c r="S32" s="12">
        <f t="shared" si="27"/>
        <v>0</v>
      </c>
      <c r="T32" s="13">
        <f t="shared" si="7"/>
        <v>0</v>
      </c>
      <c r="U32" s="8"/>
      <c r="V32" s="3">
        <v>27</v>
      </c>
      <c r="W32" s="3"/>
      <c r="X32" s="3">
        <f t="shared" si="8"/>
        <v>0</v>
      </c>
      <c r="Y32" s="3">
        <f t="shared" si="9"/>
        <v>0</v>
      </c>
      <c r="Z32" s="3">
        <f t="shared" si="10"/>
        <v>0</v>
      </c>
      <c r="AA32" s="3">
        <f t="shared" si="11"/>
        <v>0</v>
      </c>
      <c r="AB32" s="3">
        <f t="shared" si="12"/>
        <v>0</v>
      </c>
      <c r="AC32" s="3">
        <f t="shared" si="13"/>
        <v>0</v>
      </c>
      <c r="AD32" s="3">
        <f t="shared" si="14"/>
        <v>0</v>
      </c>
      <c r="AE32" s="3">
        <f t="shared" si="15"/>
        <v>0</v>
      </c>
      <c r="AF32" s="3">
        <f t="shared" si="16"/>
        <v>0</v>
      </c>
      <c r="AG32" s="3">
        <f t="shared" si="17"/>
        <v>0</v>
      </c>
      <c r="AH32" s="3">
        <f t="shared" si="18"/>
        <v>0</v>
      </c>
      <c r="AI32" s="3">
        <f t="shared" si="19"/>
        <v>0</v>
      </c>
      <c r="AJ32" s="3">
        <f t="shared" si="20"/>
        <v>0</v>
      </c>
      <c r="AK32" s="3">
        <f t="shared" si="21"/>
        <v>0</v>
      </c>
      <c r="AL32" s="3">
        <f t="shared" si="22"/>
        <v>0</v>
      </c>
      <c r="AM32" s="3">
        <f t="shared" si="23"/>
        <v>0</v>
      </c>
      <c r="AN32" s="3">
        <f t="shared" si="24"/>
        <v>0</v>
      </c>
      <c r="AO32" s="3">
        <f t="shared" si="25"/>
        <v>0</v>
      </c>
      <c r="AP32" s="3">
        <f t="shared" si="28"/>
        <v>0</v>
      </c>
      <c r="AT32" s="2"/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0"/>
        <v>0</v>
      </c>
      <c r="L33" s="3">
        <f t="shared" si="1"/>
        <v>0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  <c r="Q33" s="3">
        <f t="shared" si="6"/>
        <v>0</v>
      </c>
      <c r="R33" s="10">
        <f t="shared" si="26"/>
        <v>0</v>
      </c>
      <c r="S33" s="12">
        <f t="shared" si="27"/>
        <v>0</v>
      </c>
      <c r="T33" s="13">
        <f t="shared" si="7"/>
        <v>0</v>
      </c>
      <c r="U33" s="8"/>
      <c r="V33" s="3">
        <v>28</v>
      </c>
      <c r="W33" s="3"/>
      <c r="X33" s="3">
        <f t="shared" si="8"/>
        <v>0</v>
      </c>
      <c r="Y33" s="3">
        <f t="shared" si="9"/>
        <v>0</v>
      </c>
      <c r="Z33" s="3">
        <f t="shared" si="10"/>
        <v>0</v>
      </c>
      <c r="AA33" s="3">
        <f t="shared" si="11"/>
        <v>0</v>
      </c>
      <c r="AB33" s="3">
        <f t="shared" si="12"/>
        <v>0</v>
      </c>
      <c r="AC33" s="3">
        <f t="shared" si="13"/>
        <v>0</v>
      </c>
      <c r="AD33" s="3">
        <f t="shared" si="14"/>
        <v>0</v>
      </c>
      <c r="AE33" s="3">
        <f t="shared" si="15"/>
        <v>0</v>
      </c>
      <c r="AF33" s="3">
        <f t="shared" si="16"/>
        <v>0</v>
      </c>
      <c r="AG33" s="3">
        <f t="shared" si="17"/>
        <v>0</v>
      </c>
      <c r="AH33" s="3">
        <f t="shared" si="18"/>
        <v>0</v>
      </c>
      <c r="AI33" s="3">
        <f t="shared" si="19"/>
        <v>0</v>
      </c>
      <c r="AJ33" s="3">
        <f t="shared" si="20"/>
        <v>0</v>
      </c>
      <c r="AK33" s="3">
        <f t="shared" si="21"/>
        <v>0</v>
      </c>
      <c r="AL33" s="3">
        <f t="shared" si="22"/>
        <v>0</v>
      </c>
      <c r="AM33" s="3">
        <f t="shared" si="23"/>
        <v>0</v>
      </c>
      <c r="AN33" s="3">
        <f t="shared" si="24"/>
        <v>0</v>
      </c>
      <c r="AO33" s="3">
        <f t="shared" si="25"/>
        <v>0</v>
      </c>
      <c r="AP33" s="3">
        <f t="shared" si="28"/>
        <v>0</v>
      </c>
      <c r="AT33" s="2"/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0"/>
        <v>0</v>
      </c>
      <c r="L34" s="3">
        <f t="shared" si="1"/>
        <v>0</v>
      </c>
      <c r="M34" s="3">
        <f t="shared" si="2"/>
        <v>0</v>
      </c>
      <c r="N34" s="3">
        <f t="shared" si="3"/>
        <v>0</v>
      </c>
      <c r="O34" s="3">
        <f t="shared" si="4"/>
        <v>0</v>
      </c>
      <c r="P34" s="3">
        <f t="shared" si="5"/>
        <v>0</v>
      </c>
      <c r="Q34" s="3">
        <f t="shared" si="6"/>
        <v>0</v>
      </c>
      <c r="R34" s="10">
        <f t="shared" si="26"/>
        <v>0</v>
      </c>
      <c r="S34" s="12">
        <f t="shared" si="27"/>
        <v>0</v>
      </c>
      <c r="T34" s="13">
        <f t="shared" si="7"/>
        <v>0</v>
      </c>
      <c r="U34" s="8"/>
      <c r="V34" s="3">
        <v>29</v>
      </c>
      <c r="W34" s="3"/>
      <c r="X34" s="3">
        <f t="shared" si="8"/>
        <v>0</v>
      </c>
      <c r="Y34" s="3">
        <f t="shared" si="9"/>
        <v>0</v>
      </c>
      <c r="Z34" s="3">
        <f t="shared" si="10"/>
        <v>0</v>
      </c>
      <c r="AA34" s="3">
        <f t="shared" si="11"/>
        <v>0</v>
      </c>
      <c r="AB34" s="3">
        <f t="shared" si="12"/>
        <v>0</v>
      </c>
      <c r="AC34" s="3">
        <f t="shared" si="13"/>
        <v>0</v>
      </c>
      <c r="AD34" s="3">
        <f t="shared" si="14"/>
        <v>0</v>
      </c>
      <c r="AE34" s="3">
        <f t="shared" si="15"/>
        <v>0</v>
      </c>
      <c r="AF34" s="3">
        <f t="shared" si="16"/>
        <v>0</v>
      </c>
      <c r="AG34" s="3">
        <f t="shared" si="17"/>
        <v>0</v>
      </c>
      <c r="AH34" s="3">
        <f t="shared" si="18"/>
        <v>0</v>
      </c>
      <c r="AI34" s="3">
        <f t="shared" si="19"/>
        <v>0</v>
      </c>
      <c r="AJ34" s="3">
        <f t="shared" si="20"/>
        <v>0</v>
      </c>
      <c r="AK34" s="3">
        <f t="shared" si="21"/>
        <v>0</v>
      </c>
      <c r="AL34" s="3">
        <f t="shared" si="22"/>
        <v>0</v>
      </c>
      <c r="AM34" s="3">
        <f t="shared" si="23"/>
        <v>0</v>
      </c>
      <c r="AN34" s="3">
        <f t="shared" si="24"/>
        <v>0</v>
      </c>
      <c r="AO34" s="3">
        <f t="shared" si="25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  <c r="Q35" s="3">
        <f t="shared" si="6"/>
        <v>0</v>
      </c>
      <c r="R35" s="10">
        <f t="shared" si="26"/>
        <v>0</v>
      </c>
      <c r="S35" s="12">
        <f t="shared" si="27"/>
        <v>0</v>
      </c>
      <c r="T35" s="13">
        <f t="shared" si="7"/>
        <v>0</v>
      </c>
      <c r="U35" s="8"/>
      <c r="V35" s="3">
        <v>30</v>
      </c>
      <c r="W35" s="3"/>
      <c r="X35" s="3">
        <f t="shared" si="8"/>
        <v>0</v>
      </c>
      <c r="Y35" s="3">
        <f t="shared" si="9"/>
        <v>0</v>
      </c>
      <c r="Z35" s="3">
        <f t="shared" si="10"/>
        <v>0</v>
      </c>
      <c r="AA35" s="3">
        <f t="shared" si="11"/>
        <v>0</v>
      </c>
      <c r="AB35" s="3">
        <f t="shared" si="12"/>
        <v>0</v>
      </c>
      <c r="AC35" s="3">
        <f t="shared" si="13"/>
        <v>0</v>
      </c>
      <c r="AD35" s="3">
        <f t="shared" si="14"/>
        <v>0</v>
      </c>
      <c r="AE35" s="3">
        <f t="shared" si="15"/>
        <v>0</v>
      </c>
      <c r="AF35" s="3">
        <f t="shared" si="16"/>
        <v>0</v>
      </c>
      <c r="AG35" s="3">
        <f t="shared" si="17"/>
        <v>0</v>
      </c>
      <c r="AH35" s="3">
        <f t="shared" si="18"/>
        <v>0</v>
      </c>
      <c r="AI35" s="3">
        <f t="shared" si="19"/>
        <v>0</v>
      </c>
      <c r="AJ35" s="3">
        <f t="shared" si="20"/>
        <v>0</v>
      </c>
      <c r="AK35" s="3">
        <f t="shared" si="21"/>
        <v>0</v>
      </c>
      <c r="AL35" s="3">
        <f t="shared" si="22"/>
        <v>0</v>
      </c>
      <c r="AM35" s="3">
        <f t="shared" si="23"/>
        <v>0</v>
      </c>
      <c r="AN35" s="3">
        <f t="shared" si="24"/>
        <v>0</v>
      </c>
      <c r="AO35" s="3">
        <f t="shared" si="25"/>
        <v>0</v>
      </c>
      <c r="AP35" s="3">
        <f t="shared" si="28"/>
        <v>0</v>
      </c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  <c r="Q36" s="3">
        <f t="shared" si="6"/>
        <v>0</v>
      </c>
      <c r="R36" s="10">
        <f t="shared" si="26"/>
        <v>0</v>
      </c>
      <c r="S36" s="12">
        <f t="shared" si="27"/>
        <v>0</v>
      </c>
      <c r="T36" s="13">
        <f t="shared" si="7"/>
        <v>0</v>
      </c>
      <c r="U36" s="8"/>
      <c r="V36" s="3">
        <v>31</v>
      </c>
      <c r="W36" s="3"/>
      <c r="X36" s="3">
        <f t="shared" si="8"/>
        <v>0</v>
      </c>
      <c r="Y36" s="3">
        <f t="shared" si="9"/>
        <v>0</v>
      </c>
      <c r="Z36" s="3">
        <f t="shared" si="10"/>
        <v>0</v>
      </c>
      <c r="AA36" s="3">
        <f t="shared" si="11"/>
        <v>0</v>
      </c>
      <c r="AB36" s="3">
        <f t="shared" si="12"/>
        <v>0</v>
      </c>
      <c r="AC36" s="3">
        <f t="shared" si="13"/>
        <v>0</v>
      </c>
      <c r="AD36" s="3">
        <f t="shared" si="14"/>
        <v>0</v>
      </c>
      <c r="AE36" s="3">
        <f t="shared" si="15"/>
        <v>0</v>
      </c>
      <c r="AF36" s="3">
        <f t="shared" si="16"/>
        <v>0</v>
      </c>
      <c r="AG36" s="3">
        <f t="shared" si="17"/>
        <v>0</v>
      </c>
      <c r="AH36" s="3">
        <f t="shared" si="18"/>
        <v>0</v>
      </c>
      <c r="AI36" s="3">
        <f t="shared" si="19"/>
        <v>0</v>
      </c>
      <c r="AJ36" s="3">
        <f t="shared" si="20"/>
        <v>0</v>
      </c>
      <c r="AK36" s="3">
        <f t="shared" si="21"/>
        <v>0</v>
      </c>
      <c r="AL36" s="3">
        <f t="shared" si="22"/>
        <v>0</v>
      </c>
      <c r="AM36" s="3">
        <f t="shared" si="23"/>
        <v>0</v>
      </c>
      <c r="AN36" s="3">
        <f t="shared" si="24"/>
        <v>0</v>
      </c>
      <c r="AO36" s="3">
        <f t="shared" si="25"/>
        <v>0</v>
      </c>
      <c r="AP36" s="3">
        <f t="shared" si="28"/>
        <v>0</v>
      </c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0</v>
      </c>
      <c r="Q37" s="3">
        <f t="shared" si="6"/>
        <v>0</v>
      </c>
      <c r="R37" s="10">
        <f t="shared" si="26"/>
        <v>0</v>
      </c>
      <c r="S37" s="12">
        <f t="shared" si="27"/>
        <v>0</v>
      </c>
      <c r="T37" s="13">
        <f t="shared" si="7"/>
        <v>0</v>
      </c>
      <c r="U37" s="8"/>
      <c r="V37" s="3">
        <v>32</v>
      </c>
      <c r="W37" s="3"/>
      <c r="X37" s="3">
        <f t="shared" si="8"/>
        <v>0</v>
      </c>
      <c r="Y37" s="3">
        <f t="shared" si="9"/>
        <v>0</v>
      </c>
      <c r="Z37" s="3">
        <f t="shared" si="10"/>
        <v>0</v>
      </c>
      <c r="AA37" s="3">
        <f t="shared" si="11"/>
        <v>0</v>
      </c>
      <c r="AB37" s="3">
        <f t="shared" si="12"/>
        <v>0</v>
      </c>
      <c r="AC37" s="3">
        <f t="shared" si="13"/>
        <v>0</v>
      </c>
      <c r="AD37" s="3">
        <f t="shared" si="14"/>
        <v>0</v>
      </c>
      <c r="AE37" s="3">
        <f t="shared" si="15"/>
        <v>0</v>
      </c>
      <c r="AF37" s="3">
        <f t="shared" si="16"/>
        <v>0</v>
      </c>
      <c r="AG37" s="3">
        <f t="shared" si="17"/>
        <v>0</v>
      </c>
      <c r="AH37" s="3">
        <f t="shared" si="18"/>
        <v>0</v>
      </c>
      <c r="AI37" s="3">
        <f t="shared" si="19"/>
        <v>0</v>
      </c>
      <c r="AJ37" s="3">
        <f t="shared" si="20"/>
        <v>0</v>
      </c>
      <c r="AK37" s="3">
        <f t="shared" si="21"/>
        <v>0</v>
      </c>
      <c r="AL37" s="3">
        <f t="shared" si="22"/>
        <v>0</v>
      </c>
      <c r="AM37" s="3">
        <f t="shared" si="23"/>
        <v>0</v>
      </c>
      <c r="AN37" s="3">
        <f t="shared" si="24"/>
        <v>0</v>
      </c>
      <c r="AO37" s="3">
        <f t="shared" si="25"/>
        <v>0</v>
      </c>
      <c r="AP37" s="3">
        <f t="shared" si="28"/>
        <v>0</v>
      </c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0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0</v>
      </c>
      <c r="AP38" s="3">
        <f t="shared" si="28"/>
        <v>0</v>
      </c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5" t="s">
        <v>151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40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5" t="s">
        <v>152</v>
      </c>
      <c r="K47" s="3">
        <f t="shared" si="35"/>
        <v>0</v>
      </c>
      <c r="L47" s="3">
        <f t="shared" si="36"/>
        <v>0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40">
        <f t="shared" ref="T47:T77" si="44">SUM(K47:S47)</f>
        <v>0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5" t="s">
        <v>153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40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5" t="s">
        <v>154</v>
      </c>
      <c r="K49" s="3">
        <f t="shared" si="35"/>
        <v>0</v>
      </c>
      <c r="L49" s="3">
        <f t="shared" si="36"/>
        <v>0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40">
        <f t="shared" si="44"/>
        <v>0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5" t="s">
        <v>155</v>
      </c>
      <c r="K50" s="3">
        <f t="shared" si="35"/>
        <v>0</v>
      </c>
      <c r="L50" s="3">
        <f t="shared" si="36"/>
        <v>0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40">
        <f t="shared" si="44"/>
        <v>0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5" t="s">
        <v>156</v>
      </c>
      <c r="K51" s="3">
        <f t="shared" si="35"/>
        <v>0</v>
      </c>
      <c r="L51" s="3">
        <f t="shared" si="36"/>
        <v>0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40">
        <f t="shared" si="44"/>
        <v>0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5" t="s">
        <v>157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40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5" t="s">
        <v>158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40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5" t="s">
        <v>159</v>
      </c>
      <c r="K54" s="3">
        <f t="shared" si="35"/>
        <v>0</v>
      </c>
      <c r="L54" s="3">
        <f t="shared" si="36"/>
        <v>0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40">
        <f t="shared" si="44"/>
        <v>0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5" t="s">
        <v>160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40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5" t="s">
        <v>161</v>
      </c>
      <c r="K56" s="3">
        <f t="shared" si="35"/>
        <v>0</v>
      </c>
      <c r="L56" s="3">
        <f t="shared" si="36"/>
        <v>0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40">
        <f t="shared" si="44"/>
        <v>0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5" t="s">
        <v>162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40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5" t="s">
        <v>163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40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5" t="s">
        <v>164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40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5" t="s">
        <v>165</v>
      </c>
      <c r="K60" s="3">
        <f t="shared" si="35"/>
        <v>0</v>
      </c>
      <c r="L60" s="3">
        <f t="shared" si="36"/>
        <v>0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40">
        <f t="shared" si="44"/>
        <v>0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5" t="s">
        <v>166</v>
      </c>
      <c r="K61" s="3">
        <f t="shared" si="35"/>
        <v>0</v>
      </c>
      <c r="L61" s="3">
        <f t="shared" si="36"/>
        <v>0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40">
        <f t="shared" si="44"/>
        <v>0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5" t="s">
        <v>167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40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5" t="s">
        <v>168</v>
      </c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40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5" t="s">
        <v>169</v>
      </c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40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5" t="s">
        <v>170</v>
      </c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40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5" t="s">
        <v>171</v>
      </c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40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5" t="s">
        <v>172</v>
      </c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40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5" t="s">
        <v>173</v>
      </c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40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3"/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40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/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40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/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40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/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40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40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40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40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40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40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0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0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84" priority="7" operator="greaterThan">
      <formula>2</formula>
    </cfRule>
    <cfRule type="cellIs" dxfId="83" priority="8" operator="equal">
      <formula>2</formula>
    </cfRule>
    <cfRule type="cellIs" dxfId="82" priority="9" operator="equal">
      <formula>1</formula>
    </cfRule>
  </conditionalFormatting>
  <conditionalFormatting sqref="B6:B305">
    <cfRule type="expression" dxfId="81" priority="4">
      <formula>$AY7</formula>
    </cfRule>
    <cfRule type="expression" dxfId="80" priority="5">
      <formula>$AZ7</formula>
    </cfRule>
    <cfRule type="expression" dxfId="79" priority="6">
      <formula>$BA7</formula>
    </cfRule>
    <cfRule type="expression" dxfId="78" priority="2">
      <formula>$BB7</formula>
    </cfRule>
    <cfRule type="expression" dxfId="76" priority="1">
      <formula>$BC7</formula>
    </cfRule>
  </conditionalFormatting>
  <conditionalFormatting sqref="R6:R36">
    <cfRule type="expression" dxfId="77" priority="3">
      <formula>OR(R6=3,R6=7,R6=11,R6=15,R6=19,R6=23,R6=27)</formula>
    </cfRule>
  </conditionalFormatting>
  <dataValidations count="6">
    <dataValidation type="list" allowBlank="1" showInputMessage="1" showErrorMessage="1" prompt="Όνομα μαθητή" sqref="B6:B305">
      <formula1>$AT$7:$AT$29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Μήνας" sqref="C6:C305">
      <formula1>$AU$7:$AU$18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C306"/>
  <sheetViews>
    <sheetView showZeros="0" zoomScaleNormal="100" workbookViewId="0">
      <selection activeCell="AS1" sqref="AS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28515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140625" bestFit="1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hidden="1" customWidth="1"/>
    <col min="46" max="46" width="33.855468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174</v>
      </c>
      <c r="B2" s="48"/>
      <c r="C2" s="48"/>
      <c r="D2" s="48"/>
      <c r="E2" s="48"/>
      <c r="I2" s="20" t="s">
        <v>174</v>
      </c>
      <c r="V2" s="20" t="s">
        <v>174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262</v>
      </c>
    </row>
    <row r="6" spans="1:55" ht="16.5" thickTop="1" thickBot="1">
      <c r="A6" s="3">
        <v>1</v>
      </c>
      <c r="B6" s="3"/>
      <c r="C6" s="4"/>
      <c r="D6" s="5"/>
      <c r="E6" s="3"/>
      <c r="F6" s="10"/>
      <c r="G6" s="11"/>
      <c r="I6" s="3">
        <v>1</v>
      </c>
      <c r="J6" s="5" t="s">
        <v>175</v>
      </c>
      <c r="K6" s="3">
        <f t="shared" ref="K6:K37" si="0">COUNTIFS($B$6:$B$305,$J6,$E$6:$E$305,"1η")</f>
        <v>0</v>
      </c>
      <c r="L6" s="3">
        <f t="shared" ref="L6:L37" si="1">COUNTIFS($B$6:$B$305,$J6,$E$6:$E$305,"2η")</f>
        <v>0</v>
      </c>
      <c r="M6" s="3">
        <f t="shared" ref="M6:M37" si="2">COUNTIFS($B$6:$B$305,$J6,$E$6:$E$305,"3η")</f>
        <v>0</v>
      </c>
      <c r="N6" s="3">
        <f t="shared" ref="N6:N37" si="3">COUNTIFS($B$6:$B$305,$J6,$E$6:$E$305,"4η")</f>
        <v>0</v>
      </c>
      <c r="O6" s="3">
        <f t="shared" ref="O6:O37" si="4">COUNTIFS($B$6:$B$305,$J6,$E$6:$E$305,"5η")</f>
        <v>0</v>
      </c>
      <c r="P6" s="3">
        <f t="shared" ref="P6:P37" si="5">COUNTIFS($B$6:$B$305,$J6,$E$6:$E$305,"6η")</f>
        <v>0</v>
      </c>
      <c r="Q6" s="3">
        <f t="shared" ref="Q6:Q37" si="6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7">COUNTIFS($B$6:$B$305,$J6,$G$6:$G$305,"αποβολή")</f>
        <v>0</v>
      </c>
      <c r="U6" s="8"/>
      <c r="V6" s="3">
        <v>1</v>
      </c>
      <c r="W6" s="5" t="s">
        <v>175</v>
      </c>
      <c r="X6" s="3">
        <f t="shared" ref="X6:X37" si="8">COUNTIFS($B$6:$B$305,$W6,$F$6:$F$305,"Γεωργιάδου")</f>
        <v>0</v>
      </c>
      <c r="Y6" s="3">
        <f t="shared" ref="Y6:Y37" si="9">COUNTIFS($B$6:$B$305,$W6,$F$6:$F$305,"Αυγουστή")</f>
        <v>0</v>
      </c>
      <c r="Z6" s="3">
        <f t="shared" ref="Z6:Z37" si="10">COUNTIFS($B$6:$B$305,$W6,$F$6:$F$305,"Καρούτσου")</f>
        <v>0</v>
      </c>
      <c r="AA6" s="3">
        <f t="shared" ref="AA6:AA37" si="11">COUNTIFS($B$6:$B$305,$W6,$F$6:$F$305,"Μουζά")</f>
        <v>0</v>
      </c>
      <c r="AB6" s="3">
        <f t="shared" ref="AB6:AB37" si="12">COUNTIFS($B$6:$B$305,$W6,$F$6:$F$305,"Παυλίδου")</f>
        <v>0</v>
      </c>
      <c r="AC6" s="3">
        <f t="shared" ref="AC6:AC37" si="13">COUNTIFS($B$6:$B$305,$W6,$F$6:$F$305,"Πρόβατος")</f>
        <v>0</v>
      </c>
      <c r="AD6" s="3">
        <f t="shared" ref="AD6:AD37" si="14">COUNTIFS($B$6:$B$305,$W6,$F$6:$F$305,"Σύρμου")</f>
        <v>0</v>
      </c>
      <c r="AE6" s="3">
        <f t="shared" ref="AE6:AE37" si="15">COUNTIFS($B$6:$B$305,$W6,$F$6:$F$305,"Μικρομανώλης")</f>
        <v>0</v>
      </c>
      <c r="AF6" s="3">
        <f t="shared" ref="AF6:AF37" si="16">COUNTIFS($B$6:$B$305,$W6,$F$6:$F$305,"Τσιτσιριδάκη")</f>
        <v>0</v>
      </c>
      <c r="AG6" s="3">
        <f t="shared" ref="AG6:AG37" si="17">COUNTIFS($B$6:$B$305,$W6,$F$6:$F$305,"Μάκαρη")</f>
        <v>0</v>
      </c>
      <c r="AH6" s="3">
        <f t="shared" ref="AH6:AH37" si="18">COUNTIFS($B$6:$B$305,$W6,$F$6:$F$305,"Δημητρακοπούλου")</f>
        <v>0</v>
      </c>
      <c r="AI6" s="3">
        <f t="shared" ref="AI6:AI37" si="19">COUNTIFS($B$6:$B$305,$W6,$F$6:$F$305,"Γερμανικής")</f>
        <v>0</v>
      </c>
      <c r="AJ6" s="3">
        <f t="shared" ref="AJ6:AJ37" si="20">COUNTIFS($B$6:$B$305,$W6,$F$6:$F$305,"Μαμαρέλης")</f>
        <v>0</v>
      </c>
      <c r="AK6" s="3">
        <f t="shared" ref="AK6:AK37" si="21">COUNTIFS($B$6:$B$305,$W6,$F$6:$F$305,"Παπαβασιλείου")</f>
        <v>0</v>
      </c>
      <c r="AL6" s="3">
        <f t="shared" ref="AL6:AL37" si="22">COUNTIFS($B$6:$B$305,$W6,$F$6:$F$305,"Τετράδη")</f>
        <v>0</v>
      </c>
      <c r="AM6" s="3">
        <f t="shared" ref="AM6:AM37" si="23">COUNTIFS($B$6:$B$305,$W6,$F$6:$F$305,"Λάμψας")</f>
        <v>0</v>
      </c>
      <c r="AN6" s="3">
        <f t="shared" ref="AN6:AN37" si="24">COUNTIFS($B$6:$B$305,$W6,$F$6:$F$305,"Πέντσας")</f>
        <v>0</v>
      </c>
      <c r="AO6" s="3">
        <f t="shared" ref="AO6:AO37" si="25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/>
      <c r="C7" s="4"/>
      <c r="D7" s="5"/>
      <c r="E7" s="3"/>
      <c r="F7" s="10"/>
      <c r="G7" s="12"/>
      <c r="I7" s="3">
        <v>2</v>
      </c>
      <c r="J7" s="5" t="s">
        <v>176</v>
      </c>
      <c r="K7" s="3">
        <f t="shared" si="0"/>
        <v>0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  <c r="Q7" s="3">
        <f t="shared" si="6"/>
        <v>0</v>
      </c>
      <c r="R7" s="10">
        <f t="shared" ref="R7:R37" si="26">SUM(K7:Q7)</f>
        <v>0</v>
      </c>
      <c r="S7" s="12">
        <f t="shared" ref="S7:S37" si="27">INT(R7/4)</f>
        <v>0</v>
      </c>
      <c r="T7" s="13">
        <f t="shared" si="7"/>
        <v>0</v>
      </c>
      <c r="U7" s="8"/>
      <c r="V7" s="3">
        <v>2</v>
      </c>
      <c r="W7" s="5" t="s">
        <v>176</v>
      </c>
      <c r="X7" s="3">
        <f t="shared" si="8"/>
        <v>0</v>
      </c>
      <c r="Y7" s="3">
        <f t="shared" si="9"/>
        <v>0</v>
      </c>
      <c r="Z7" s="3">
        <f t="shared" si="10"/>
        <v>0</v>
      </c>
      <c r="AA7" s="3">
        <f t="shared" si="11"/>
        <v>0</v>
      </c>
      <c r="AB7" s="3">
        <f t="shared" si="12"/>
        <v>0</v>
      </c>
      <c r="AC7" s="3">
        <f t="shared" si="13"/>
        <v>0</v>
      </c>
      <c r="AD7" s="3">
        <f t="shared" si="14"/>
        <v>0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">
        <f t="shared" si="23"/>
        <v>0</v>
      </c>
      <c r="AN7" s="3">
        <f t="shared" si="24"/>
        <v>0</v>
      </c>
      <c r="AO7" s="3">
        <f t="shared" si="25"/>
        <v>0</v>
      </c>
      <c r="AP7" s="3">
        <f t="shared" ref="AP7:AP38" si="28">SUM(X7:AO7)</f>
        <v>0</v>
      </c>
      <c r="AR7" s="41"/>
      <c r="AS7" s="3" t="s">
        <v>55</v>
      </c>
      <c r="AT7" s="5" t="s">
        <v>175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/>
      <c r="C8" s="4"/>
      <c r="D8" s="5"/>
      <c r="E8" s="3"/>
      <c r="F8" s="10"/>
      <c r="G8" s="12"/>
      <c r="I8" s="3">
        <v>3</v>
      </c>
      <c r="J8" s="5" t="s">
        <v>177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0">
        <f t="shared" si="26"/>
        <v>0</v>
      </c>
      <c r="S8" s="12">
        <f t="shared" si="27"/>
        <v>0</v>
      </c>
      <c r="T8" s="13">
        <f t="shared" si="7"/>
        <v>0</v>
      </c>
      <c r="U8" s="8"/>
      <c r="V8" s="3">
        <v>3</v>
      </c>
      <c r="W8" s="5" t="s">
        <v>177</v>
      </c>
      <c r="X8" s="3">
        <f t="shared" si="8"/>
        <v>0</v>
      </c>
      <c r="Y8" s="3">
        <f t="shared" si="9"/>
        <v>0</v>
      </c>
      <c r="Z8" s="3">
        <f t="shared" si="10"/>
        <v>0</v>
      </c>
      <c r="AA8" s="3">
        <f t="shared" si="11"/>
        <v>0</v>
      </c>
      <c r="AB8" s="3">
        <f t="shared" si="12"/>
        <v>0</v>
      </c>
      <c r="AC8" s="3">
        <f t="shared" si="13"/>
        <v>0</v>
      </c>
      <c r="AD8" s="3">
        <f t="shared" si="14"/>
        <v>0</v>
      </c>
      <c r="AE8" s="3">
        <f t="shared" si="15"/>
        <v>0</v>
      </c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19"/>
        <v>0</v>
      </c>
      <c r="AJ8" s="3">
        <f t="shared" si="20"/>
        <v>0</v>
      </c>
      <c r="AK8" s="3">
        <f t="shared" si="21"/>
        <v>0</v>
      </c>
      <c r="AL8" s="3">
        <f t="shared" si="22"/>
        <v>0</v>
      </c>
      <c r="AM8" s="3">
        <f t="shared" si="23"/>
        <v>0</v>
      </c>
      <c r="AN8" s="3">
        <f t="shared" si="24"/>
        <v>0</v>
      </c>
      <c r="AO8" s="3">
        <f t="shared" si="25"/>
        <v>0</v>
      </c>
      <c r="AP8" s="3">
        <f t="shared" si="28"/>
        <v>0</v>
      </c>
      <c r="AR8" s="41"/>
      <c r="AS8" s="3" t="s">
        <v>56</v>
      </c>
      <c r="AT8" s="5" t="s">
        <v>176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/>
      <c r="C9" s="4"/>
      <c r="D9" s="5"/>
      <c r="E9" s="3"/>
      <c r="F9" s="10"/>
      <c r="G9" s="12"/>
      <c r="I9" s="3">
        <v>4</v>
      </c>
      <c r="J9" s="5" t="s">
        <v>178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0">
        <f t="shared" si="26"/>
        <v>0</v>
      </c>
      <c r="S9" s="12">
        <f t="shared" si="27"/>
        <v>0</v>
      </c>
      <c r="T9" s="13">
        <f t="shared" si="7"/>
        <v>0</v>
      </c>
      <c r="U9" s="8"/>
      <c r="V9" s="3">
        <v>4</v>
      </c>
      <c r="W9" s="5" t="s">
        <v>178</v>
      </c>
      <c r="X9" s="3">
        <f t="shared" si="8"/>
        <v>0</v>
      </c>
      <c r="Y9" s="3">
        <f t="shared" si="9"/>
        <v>0</v>
      </c>
      <c r="Z9" s="3">
        <f t="shared" si="10"/>
        <v>0</v>
      </c>
      <c r="AA9" s="3">
        <f t="shared" si="11"/>
        <v>0</v>
      </c>
      <c r="AB9" s="3">
        <f t="shared" si="12"/>
        <v>0</v>
      </c>
      <c r="AC9" s="3">
        <f t="shared" si="13"/>
        <v>0</v>
      </c>
      <c r="AD9" s="3">
        <f t="shared" si="14"/>
        <v>0</v>
      </c>
      <c r="AE9" s="3">
        <f t="shared" si="15"/>
        <v>0</v>
      </c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19"/>
        <v>0</v>
      </c>
      <c r="AJ9" s="3">
        <f t="shared" si="20"/>
        <v>0</v>
      </c>
      <c r="AK9" s="3">
        <f t="shared" si="21"/>
        <v>0</v>
      </c>
      <c r="AL9" s="3">
        <f t="shared" si="22"/>
        <v>0</v>
      </c>
      <c r="AM9" s="3">
        <f t="shared" si="23"/>
        <v>0</v>
      </c>
      <c r="AN9" s="3">
        <f t="shared" si="24"/>
        <v>0</v>
      </c>
      <c r="AO9" s="3">
        <f t="shared" si="25"/>
        <v>0</v>
      </c>
      <c r="AP9" s="3">
        <f t="shared" si="28"/>
        <v>0</v>
      </c>
      <c r="AR9" s="41"/>
      <c r="AS9" s="3" t="s">
        <v>57</v>
      </c>
      <c r="AT9" s="5" t="s">
        <v>177</v>
      </c>
      <c r="AU9" s="10" t="s">
        <v>15</v>
      </c>
      <c r="AV9" s="3">
        <v>3</v>
      </c>
      <c r="AW9" s="3" t="s">
        <v>2</v>
      </c>
      <c r="AY9" t="b">
        <f t="shared" si="29"/>
        <v>0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/>
      <c r="C10" s="4"/>
      <c r="D10" s="5"/>
      <c r="E10" s="3"/>
      <c r="F10" s="10"/>
      <c r="G10" s="12"/>
      <c r="I10" s="3">
        <v>5</v>
      </c>
      <c r="J10" s="5" t="s">
        <v>179</v>
      </c>
      <c r="K10" s="3">
        <f t="shared" si="0"/>
        <v>0</v>
      </c>
      <c r="L10" s="3">
        <f t="shared" si="1"/>
        <v>0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0</v>
      </c>
      <c r="R10" s="10">
        <f t="shared" si="26"/>
        <v>0</v>
      </c>
      <c r="S10" s="12">
        <f t="shared" si="27"/>
        <v>0</v>
      </c>
      <c r="T10" s="13">
        <f t="shared" si="7"/>
        <v>0</v>
      </c>
      <c r="U10" s="8"/>
      <c r="V10" s="3">
        <v>5</v>
      </c>
      <c r="W10" s="5" t="s">
        <v>179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15"/>
        <v>0</v>
      </c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19"/>
        <v>0</v>
      </c>
      <c r="AJ10" s="3">
        <f t="shared" si="20"/>
        <v>0</v>
      </c>
      <c r="AK10" s="3">
        <f t="shared" si="21"/>
        <v>0</v>
      </c>
      <c r="AL10" s="3">
        <f t="shared" si="22"/>
        <v>0</v>
      </c>
      <c r="AM10" s="3">
        <f t="shared" si="23"/>
        <v>0</v>
      </c>
      <c r="AN10" s="3">
        <f t="shared" si="24"/>
        <v>0</v>
      </c>
      <c r="AO10" s="3">
        <f t="shared" si="25"/>
        <v>0</v>
      </c>
      <c r="AP10" s="3">
        <f t="shared" si="28"/>
        <v>0</v>
      </c>
      <c r="AR10" s="41"/>
      <c r="AS10" s="3" t="s">
        <v>58</v>
      </c>
      <c r="AT10" s="5" t="s">
        <v>178</v>
      </c>
      <c r="AU10" s="10" t="s">
        <v>16</v>
      </c>
      <c r="AV10" s="3">
        <v>4</v>
      </c>
      <c r="AW10" s="3" t="s">
        <v>3</v>
      </c>
      <c r="AY10" t="b">
        <f t="shared" si="29"/>
        <v>0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/>
      <c r="C11" s="4"/>
      <c r="D11" s="5"/>
      <c r="E11" s="3"/>
      <c r="F11" s="10"/>
      <c r="G11" s="12"/>
      <c r="I11" s="3">
        <v>6</v>
      </c>
      <c r="J11" s="5" t="s">
        <v>180</v>
      </c>
      <c r="K11" s="3">
        <f t="shared" si="0"/>
        <v>0</v>
      </c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0</v>
      </c>
      <c r="Q11" s="3">
        <f t="shared" si="6"/>
        <v>0</v>
      </c>
      <c r="R11" s="10">
        <f t="shared" si="26"/>
        <v>0</v>
      </c>
      <c r="S11" s="12">
        <f t="shared" si="27"/>
        <v>0</v>
      </c>
      <c r="T11" s="13">
        <f t="shared" si="7"/>
        <v>0</v>
      </c>
      <c r="U11" s="8"/>
      <c r="V11" s="3">
        <v>6</v>
      </c>
      <c r="W11" s="5" t="s">
        <v>180</v>
      </c>
      <c r="X11" s="3">
        <f t="shared" si="8"/>
        <v>0</v>
      </c>
      <c r="Y11" s="3">
        <f t="shared" si="9"/>
        <v>0</v>
      </c>
      <c r="Z11" s="3">
        <f t="shared" si="10"/>
        <v>0</v>
      </c>
      <c r="AA11" s="3">
        <f t="shared" si="11"/>
        <v>0</v>
      </c>
      <c r="AB11" s="3">
        <f t="shared" si="12"/>
        <v>0</v>
      </c>
      <c r="AC11" s="3">
        <f t="shared" si="13"/>
        <v>0</v>
      </c>
      <c r="AD11" s="3">
        <f t="shared" si="14"/>
        <v>0</v>
      </c>
      <c r="AE11" s="3">
        <f t="shared" si="15"/>
        <v>0</v>
      </c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19"/>
        <v>0</v>
      </c>
      <c r="AJ11" s="3">
        <f t="shared" si="20"/>
        <v>0</v>
      </c>
      <c r="AK11" s="3">
        <f t="shared" si="21"/>
        <v>0</v>
      </c>
      <c r="AL11" s="3">
        <f t="shared" si="22"/>
        <v>0</v>
      </c>
      <c r="AM11" s="3">
        <f t="shared" si="23"/>
        <v>0</v>
      </c>
      <c r="AN11" s="3">
        <f t="shared" si="24"/>
        <v>0</v>
      </c>
      <c r="AO11" s="3">
        <f t="shared" si="25"/>
        <v>0</v>
      </c>
      <c r="AP11" s="3">
        <f t="shared" si="28"/>
        <v>0</v>
      </c>
      <c r="AR11" s="41"/>
      <c r="AS11" s="3" t="s">
        <v>59</v>
      </c>
      <c r="AT11" s="5" t="s">
        <v>179</v>
      </c>
      <c r="AU11" s="10" t="s">
        <v>17</v>
      </c>
      <c r="AV11" s="3">
        <v>5</v>
      </c>
      <c r="AW11" s="3" t="s">
        <v>4</v>
      </c>
      <c r="AY11" t="b">
        <f t="shared" si="29"/>
        <v>0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/>
      <c r="C12" s="4"/>
      <c r="D12" s="5"/>
      <c r="E12" s="3"/>
      <c r="F12" s="10"/>
      <c r="G12" s="12"/>
      <c r="I12" s="3">
        <v>7</v>
      </c>
      <c r="J12" s="5" t="s">
        <v>181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0">
        <f t="shared" si="26"/>
        <v>0</v>
      </c>
      <c r="S12" s="12">
        <f t="shared" si="27"/>
        <v>0</v>
      </c>
      <c r="T12" s="13">
        <f t="shared" si="7"/>
        <v>0</v>
      </c>
      <c r="U12" s="8"/>
      <c r="V12" s="3">
        <v>7</v>
      </c>
      <c r="W12" s="5" t="s">
        <v>181</v>
      </c>
      <c r="X12" s="3">
        <f t="shared" si="8"/>
        <v>0</v>
      </c>
      <c r="Y12" s="3">
        <f t="shared" si="9"/>
        <v>0</v>
      </c>
      <c r="Z12" s="3">
        <f t="shared" si="10"/>
        <v>0</v>
      </c>
      <c r="AA12" s="3">
        <f t="shared" si="11"/>
        <v>0</v>
      </c>
      <c r="AB12" s="3">
        <f t="shared" si="12"/>
        <v>0</v>
      </c>
      <c r="AC12" s="3">
        <f t="shared" si="13"/>
        <v>0</v>
      </c>
      <c r="AD12" s="3">
        <f t="shared" si="14"/>
        <v>0</v>
      </c>
      <c r="AE12" s="3">
        <f t="shared" si="15"/>
        <v>0</v>
      </c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19"/>
        <v>0</v>
      </c>
      <c r="AJ12" s="3">
        <f t="shared" si="20"/>
        <v>0</v>
      </c>
      <c r="AK12" s="3">
        <f t="shared" si="21"/>
        <v>0</v>
      </c>
      <c r="AL12" s="3">
        <f t="shared" si="22"/>
        <v>0</v>
      </c>
      <c r="AM12" s="3">
        <f t="shared" si="23"/>
        <v>0</v>
      </c>
      <c r="AN12" s="3">
        <f t="shared" si="24"/>
        <v>0</v>
      </c>
      <c r="AO12" s="3">
        <f t="shared" si="25"/>
        <v>0</v>
      </c>
      <c r="AP12" s="3">
        <f t="shared" si="28"/>
        <v>0</v>
      </c>
      <c r="AR12" s="41"/>
      <c r="AS12" s="3" t="s">
        <v>60</v>
      </c>
      <c r="AT12" s="5" t="s">
        <v>180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/>
      <c r="C13" s="4"/>
      <c r="D13" s="5"/>
      <c r="E13" s="3"/>
      <c r="F13" s="10"/>
      <c r="G13" s="12"/>
      <c r="I13" s="3">
        <v>8</v>
      </c>
      <c r="J13" s="5" t="s">
        <v>182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0">
        <f t="shared" si="26"/>
        <v>0</v>
      </c>
      <c r="S13" s="12">
        <f t="shared" si="27"/>
        <v>0</v>
      </c>
      <c r="T13" s="13">
        <f t="shared" si="7"/>
        <v>0</v>
      </c>
      <c r="U13" s="8"/>
      <c r="V13" s="3">
        <v>8</v>
      </c>
      <c r="W13" s="5" t="s">
        <v>182</v>
      </c>
      <c r="X13" s="3">
        <f t="shared" si="8"/>
        <v>0</v>
      </c>
      <c r="Y13" s="3">
        <f t="shared" si="9"/>
        <v>0</v>
      </c>
      <c r="Z13" s="3">
        <f t="shared" si="10"/>
        <v>0</v>
      </c>
      <c r="AA13" s="3">
        <f t="shared" si="11"/>
        <v>0</v>
      </c>
      <c r="AB13" s="3">
        <f t="shared" si="12"/>
        <v>0</v>
      </c>
      <c r="AC13" s="3">
        <f t="shared" si="13"/>
        <v>0</v>
      </c>
      <c r="AD13" s="3">
        <f t="shared" si="14"/>
        <v>0</v>
      </c>
      <c r="AE13" s="3">
        <f t="shared" si="15"/>
        <v>0</v>
      </c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19"/>
        <v>0</v>
      </c>
      <c r="AJ13" s="3">
        <f t="shared" si="20"/>
        <v>0</v>
      </c>
      <c r="AK13" s="3">
        <f t="shared" si="21"/>
        <v>0</v>
      </c>
      <c r="AL13" s="3">
        <f t="shared" si="22"/>
        <v>0</v>
      </c>
      <c r="AM13" s="3">
        <f t="shared" si="23"/>
        <v>0</v>
      </c>
      <c r="AN13" s="3">
        <f t="shared" si="24"/>
        <v>0</v>
      </c>
      <c r="AO13" s="3">
        <f t="shared" si="25"/>
        <v>0</v>
      </c>
      <c r="AP13" s="3">
        <f t="shared" si="28"/>
        <v>0</v>
      </c>
      <c r="AR13" s="41"/>
      <c r="AS13" s="3" t="s">
        <v>61</v>
      </c>
      <c r="AT13" s="5" t="s">
        <v>181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/>
      <c r="C14" s="4"/>
      <c r="D14" s="5"/>
      <c r="E14" s="3"/>
      <c r="F14" s="10"/>
      <c r="G14" s="12"/>
      <c r="I14" s="3">
        <v>9</v>
      </c>
      <c r="J14" s="5" t="s">
        <v>183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0">
        <f t="shared" si="26"/>
        <v>0</v>
      </c>
      <c r="S14" s="12">
        <f t="shared" si="27"/>
        <v>0</v>
      </c>
      <c r="T14" s="13">
        <f t="shared" si="7"/>
        <v>0</v>
      </c>
      <c r="U14" s="8"/>
      <c r="V14" s="3">
        <v>9</v>
      </c>
      <c r="W14" s="5" t="s">
        <v>183</v>
      </c>
      <c r="X14" s="3">
        <f t="shared" si="8"/>
        <v>0</v>
      </c>
      <c r="Y14" s="3">
        <f t="shared" si="9"/>
        <v>0</v>
      </c>
      <c r="Z14" s="3">
        <f t="shared" si="10"/>
        <v>0</v>
      </c>
      <c r="AA14" s="3">
        <f t="shared" si="11"/>
        <v>0</v>
      </c>
      <c r="AB14" s="3">
        <f t="shared" si="12"/>
        <v>0</v>
      </c>
      <c r="AC14" s="3">
        <f t="shared" si="13"/>
        <v>0</v>
      </c>
      <c r="AD14" s="3">
        <f t="shared" si="14"/>
        <v>0</v>
      </c>
      <c r="AE14" s="3">
        <f t="shared" si="15"/>
        <v>0</v>
      </c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19"/>
        <v>0</v>
      </c>
      <c r="AJ14" s="3">
        <f t="shared" si="20"/>
        <v>0</v>
      </c>
      <c r="AK14" s="3">
        <f t="shared" si="21"/>
        <v>0</v>
      </c>
      <c r="AL14" s="3">
        <f t="shared" si="22"/>
        <v>0</v>
      </c>
      <c r="AM14" s="3">
        <f t="shared" si="23"/>
        <v>0</v>
      </c>
      <c r="AN14" s="3">
        <f t="shared" si="24"/>
        <v>0</v>
      </c>
      <c r="AO14" s="3">
        <f t="shared" si="25"/>
        <v>0</v>
      </c>
      <c r="AP14" s="3">
        <f t="shared" si="28"/>
        <v>0</v>
      </c>
      <c r="AR14" s="41"/>
      <c r="AS14" s="3" t="s">
        <v>62</v>
      </c>
      <c r="AT14" s="5" t="s">
        <v>182</v>
      </c>
      <c r="AU14" s="10" t="s">
        <v>27</v>
      </c>
      <c r="AV14" s="3">
        <v>8</v>
      </c>
      <c r="AY14" t="b">
        <f t="shared" si="29"/>
        <v>0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5" t="s">
        <v>184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0">
        <f t="shared" si="26"/>
        <v>0</v>
      </c>
      <c r="S15" s="12">
        <f t="shared" si="27"/>
        <v>0</v>
      </c>
      <c r="T15" s="13">
        <f t="shared" si="7"/>
        <v>0</v>
      </c>
      <c r="U15" s="8"/>
      <c r="V15" s="3">
        <v>10</v>
      </c>
      <c r="W15" s="5" t="s">
        <v>184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  <c r="AC15" s="3">
        <f t="shared" si="13"/>
        <v>0</v>
      </c>
      <c r="AD15" s="3">
        <f t="shared" si="14"/>
        <v>0</v>
      </c>
      <c r="AE15" s="3">
        <f t="shared" si="15"/>
        <v>0</v>
      </c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19"/>
        <v>0</v>
      </c>
      <c r="AJ15" s="3">
        <f t="shared" si="20"/>
        <v>0</v>
      </c>
      <c r="AK15" s="3">
        <f t="shared" si="21"/>
        <v>0</v>
      </c>
      <c r="AL15" s="3">
        <f t="shared" si="22"/>
        <v>0</v>
      </c>
      <c r="AM15" s="3">
        <f t="shared" si="23"/>
        <v>0</v>
      </c>
      <c r="AN15" s="3">
        <f t="shared" si="24"/>
        <v>0</v>
      </c>
      <c r="AO15" s="3">
        <f t="shared" si="25"/>
        <v>0</v>
      </c>
      <c r="AP15" s="3">
        <f t="shared" si="28"/>
        <v>0</v>
      </c>
      <c r="AR15" s="41"/>
      <c r="AS15" s="3" t="s">
        <v>63</v>
      </c>
      <c r="AT15" s="5" t="s">
        <v>183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5" t="s">
        <v>185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0">
        <f t="shared" si="26"/>
        <v>0</v>
      </c>
      <c r="S16" s="12">
        <f t="shared" si="27"/>
        <v>0</v>
      </c>
      <c r="T16" s="13">
        <f t="shared" si="7"/>
        <v>0</v>
      </c>
      <c r="U16" s="8"/>
      <c r="V16" s="3">
        <v>11</v>
      </c>
      <c r="W16" s="5" t="s">
        <v>185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0</v>
      </c>
      <c r="AC16" s="3">
        <f t="shared" si="13"/>
        <v>0</v>
      </c>
      <c r="AD16" s="3">
        <f t="shared" si="14"/>
        <v>0</v>
      </c>
      <c r="AE16" s="3">
        <f t="shared" si="15"/>
        <v>0</v>
      </c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19"/>
        <v>0</v>
      </c>
      <c r="AJ16" s="3">
        <f t="shared" si="20"/>
        <v>0</v>
      </c>
      <c r="AK16" s="3">
        <f t="shared" si="21"/>
        <v>0</v>
      </c>
      <c r="AL16" s="3">
        <f t="shared" si="22"/>
        <v>0</v>
      </c>
      <c r="AM16" s="3">
        <f t="shared" si="23"/>
        <v>0</v>
      </c>
      <c r="AN16" s="3">
        <f t="shared" si="24"/>
        <v>0</v>
      </c>
      <c r="AO16" s="3">
        <f t="shared" si="25"/>
        <v>0</v>
      </c>
      <c r="AP16" s="3">
        <f t="shared" si="28"/>
        <v>0</v>
      </c>
      <c r="AR16" s="41"/>
      <c r="AS16" s="3" t="s">
        <v>64</v>
      </c>
      <c r="AT16" s="5" t="s">
        <v>184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5" t="s">
        <v>186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0">
        <f t="shared" si="26"/>
        <v>0</v>
      </c>
      <c r="S17" s="12">
        <f t="shared" si="27"/>
        <v>0</v>
      </c>
      <c r="T17" s="13">
        <f t="shared" si="7"/>
        <v>0</v>
      </c>
      <c r="U17" s="8"/>
      <c r="V17" s="3">
        <v>12</v>
      </c>
      <c r="W17" s="5" t="s">
        <v>186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  <c r="AC17" s="3">
        <f t="shared" si="13"/>
        <v>0</v>
      </c>
      <c r="AD17" s="3">
        <f t="shared" si="14"/>
        <v>0</v>
      </c>
      <c r="AE17" s="3">
        <f t="shared" si="15"/>
        <v>0</v>
      </c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19"/>
        <v>0</v>
      </c>
      <c r="AJ17" s="3">
        <f t="shared" si="20"/>
        <v>0</v>
      </c>
      <c r="AK17" s="3">
        <f t="shared" si="21"/>
        <v>0</v>
      </c>
      <c r="AL17" s="3">
        <f t="shared" si="22"/>
        <v>0</v>
      </c>
      <c r="AM17" s="3">
        <f t="shared" si="23"/>
        <v>0</v>
      </c>
      <c r="AN17" s="3">
        <f t="shared" si="24"/>
        <v>0</v>
      </c>
      <c r="AO17" s="3">
        <f t="shared" si="25"/>
        <v>0</v>
      </c>
      <c r="AP17" s="3">
        <f t="shared" si="28"/>
        <v>0</v>
      </c>
      <c r="AR17" s="41"/>
      <c r="AS17" s="3" t="s">
        <v>65</v>
      </c>
      <c r="AT17" s="5" t="s">
        <v>185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5" t="s">
        <v>187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  <c r="Q18" s="3">
        <f t="shared" si="6"/>
        <v>0</v>
      </c>
      <c r="R18" s="10">
        <f t="shared" si="26"/>
        <v>0</v>
      </c>
      <c r="S18" s="12">
        <f t="shared" si="27"/>
        <v>0</v>
      </c>
      <c r="T18" s="13">
        <f t="shared" si="7"/>
        <v>0</v>
      </c>
      <c r="U18" s="8"/>
      <c r="V18" s="3">
        <v>13</v>
      </c>
      <c r="W18" s="5" t="s">
        <v>187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  <c r="AC18" s="3">
        <f t="shared" si="13"/>
        <v>0</v>
      </c>
      <c r="AD18" s="3">
        <f t="shared" si="14"/>
        <v>0</v>
      </c>
      <c r="AE18" s="3">
        <f t="shared" si="15"/>
        <v>0</v>
      </c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19"/>
        <v>0</v>
      </c>
      <c r="AJ18" s="3">
        <f t="shared" si="20"/>
        <v>0</v>
      </c>
      <c r="AK18" s="3">
        <f t="shared" si="21"/>
        <v>0</v>
      </c>
      <c r="AL18" s="3">
        <f t="shared" si="22"/>
        <v>0</v>
      </c>
      <c r="AM18" s="3">
        <f t="shared" si="23"/>
        <v>0</v>
      </c>
      <c r="AN18" s="3">
        <f t="shared" si="24"/>
        <v>0</v>
      </c>
      <c r="AO18" s="3">
        <f t="shared" si="25"/>
        <v>0</v>
      </c>
      <c r="AP18" s="3">
        <f t="shared" si="28"/>
        <v>0</v>
      </c>
      <c r="AR18" s="41"/>
      <c r="AS18" s="3" t="s">
        <v>66</v>
      </c>
      <c r="AT18" s="5" t="s">
        <v>186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5" t="s">
        <v>188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  <c r="Q19" s="3">
        <f t="shared" si="6"/>
        <v>0</v>
      </c>
      <c r="R19" s="10">
        <f t="shared" si="26"/>
        <v>0</v>
      </c>
      <c r="S19" s="12">
        <f t="shared" si="27"/>
        <v>0</v>
      </c>
      <c r="T19" s="13">
        <f t="shared" si="7"/>
        <v>0</v>
      </c>
      <c r="U19" s="8"/>
      <c r="V19" s="3">
        <v>14</v>
      </c>
      <c r="W19" s="5" t="s">
        <v>188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  <c r="AC19" s="3">
        <f t="shared" si="13"/>
        <v>0</v>
      </c>
      <c r="AD19" s="3">
        <f t="shared" si="14"/>
        <v>0</v>
      </c>
      <c r="AE19" s="3">
        <f t="shared" si="15"/>
        <v>0</v>
      </c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19"/>
        <v>0</v>
      </c>
      <c r="AJ19" s="3">
        <f t="shared" si="20"/>
        <v>0</v>
      </c>
      <c r="AK19" s="3">
        <f t="shared" si="21"/>
        <v>0</v>
      </c>
      <c r="AL19" s="3">
        <f t="shared" si="22"/>
        <v>0</v>
      </c>
      <c r="AM19" s="3">
        <f t="shared" si="23"/>
        <v>0</v>
      </c>
      <c r="AN19" s="3">
        <f t="shared" si="24"/>
        <v>0</v>
      </c>
      <c r="AO19" s="3">
        <f t="shared" si="25"/>
        <v>0</v>
      </c>
      <c r="AP19" s="3">
        <f t="shared" si="28"/>
        <v>0</v>
      </c>
      <c r="AR19" s="41"/>
      <c r="AS19" s="3" t="s">
        <v>67</v>
      </c>
      <c r="AT19" s="5" t="s">
        <v>187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5" t="s">
        <v>189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0</v>
      </c>
      <c r="O20" s="3">
        <f t="shared" si="4"/>
        <v>0</v>
      </c>
      <c r="P20" s="3">
        <f t="shared" si="5"/>
        <v>0</v>
      </c>
      <c r="Q20" s="3">
        <f t="shared" si="6"/>
        <v>0</v>
      </c>
      <c r="R20" s="10">
        <f t="shared" si="26"/>
        <v>0</v>
      </c>
      <c r="S20" s="12">
        <f t="shared" si="27"/>
        <v>0</v>
      </c>
      <c r="T20" s="13">
        <f t="shared" si="7"/>
        <v>0</v>
      </c>
      <c r="U20" s="8"/>
      <c r="V20" s="3">
        <v>15</v>
      </c>
      <c r="W20" s="5" t="s">
        <v>189</v>
      </c>
      <c r="X20" s="3">
        <f t="shared" si="8"/>
        <v>0</v>
      </c>
      <c r="Y20" s="3">
        <f t="shared" si="9"/>
        <v>0</v>
      </c>
      <c r="Z20" s="3">
        <f t="shared" si="10"/>
        <v>0</v>
      </c>
      <c r="AA20" s="3">
        <f t="shared" si="11"/>
        <v>0</v>
      </c>
      <c r="AB20" s="3">
        <f t="shared" si="12"/>
        <v>0</v>
      </c>
      <c r="AC20" s="3">
        <f t="shared" si="13"/>
        <v>0</v>
      </c>
      <c r="AD20" s="3">
        <f t="shared" si="14"/>
        <v>0</v>
      </c>
      <c r="AE20" s="3">
        <f t="shared" si="15"/>
        <v>0</v>
      </c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19"/>
        <v>0</v>
      </c>
      <c r="AJ20" s="3">
        <f t="shared" si="20"/>
        <v>0</v>
      </c>
      <c r="AK20" s="3">
        <f t="shared" si="21"/>
        <v>0</v>
      </c>
      <c r="AL20" s="3">
        <f t="shared" si="22"/>
        <v>0</v>
      </c>
      <c r="AM20" s="3">
        <f t="shared" si="23"/>
        <v>0</v>
      </c>
      <c r="AN20" s="3">
        <f t="shared" si="24"/>
        <v>0</v>
      </c>
      <c r="AO20" s="3">
        <f t="shared" si="25"/>
        <v>0</v>
      </c>
      <c r="AP20" s="3">
        <f t="shared" si="28"/>
        <v>0</v>
      </c>
      <c r="AR20" s="41"/>
      <c r="AS20" s="3" t="s">
        <v>68</v>
      </c>
      <c r="AT20" s="5" t="s">
        <v>188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5" t="s">
        <v>190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  <c r="O21" s="3">
        <f t="shared" si="4"/>
        <v>0</v>
      </c>
      <c r="P21" s="3">
        <f t="shared" si="5"/>
        <v>0</v>
      </c>
      <c r="Q21" s="3">
        <f t="shared" si="6"/>
        <v>0</v>
      </c>
      <c r="R21" s="10">
        <f t="shared" si="26"/>
        <v>0</v>
      </c>
      <c r="S21" s="12">
        <f t="shared" si="27"/>
        <v>0</v>
      </c>
      <c r="T21" s="13">
        <f t="shared" si="7"/>
        <v>0</v>
      </c>
      <c r="U21" s="8"/>
      <c r="V21" s="3">
        <v>16</v>
      </c>
      <c r="W21" s="5" t="s">
        <v>190</v>
      </c>
      <c r="X21" s="3">
        <f t="shared" si="8"/>
        <v>0</v>
      </c>
      <c r="Y21" s="3">
        <f t="shared" si="9"/>
        <v>0</v>
      </c>
      <c r="Z21" s="3">
        <f t="shared" si="10"/>
        <v>0</v>
      </c>
      <c r="AA21" s="3">
        <f t="shared" si="11"/>
        <v>0</v>
      </c>
      <c r="AB21" s="3">
        <f t="shared" si="12"/>
        <v>0</v>
      </c>
      <c r="AC21" s="3">
        <f t="shared" si="13"/>
        <v>0</v>
      </c>
      <c r="AD21" s="3">
        <f t="shared" si="14"/>
        <v>0</v>
      </c>
      <c r="AE21" s="3">
        <f t="shared" si="15"/>
        <v>0</v>
      </c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19"/>
        <v>0</v>
      </c>
      <c r="AJ21" s="3">
        <f t="shared" si="20"/>
        <v>0</v>
      </c>
      <c r="AK21" s="3">
        <f t="shared" si="21"/>
        <v>0</v>
      </c>
      <c r="AL21" s="3">
        <f t="shared" si="22"/>
        <v>0</v>
      </c>
      <c r="AM21" s="3">
        <f t="shared" si="23"/>
        <v>0</v>
      </c>
      <c r="AN21" s="3">
        <f t="shared" si="24"/>
        <v>0</v>
      </c>
      <c r="AO21" s="3">
        <f t="shared" si="25"/>
        <v>0</v>
      </c>
      <c r="AP21" s="3">
        <f t="shared" si="28"/>
        <v>0</v>
      </c>
      <c r="AR21" s="41"/>
      <c r="AS21" s="3" t="s">
        <v>69</v>
      </c>
      <c r="AT21" s="5" t="s">
        <v>189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5" t="s">
        <v>191</v>
      </c>
      <c r="K22" s="3">
        <f t="shared" si="0"/>
        <v>0</v>
      </c>
      <c r="L22" s="3">
        <f t="shared" si="1"/>
        <v>0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0</v>
      </c>
      <c r="Q22" s="3">
        <f t="shared" si="6"/>
        <v>0</v>
      </c>
      <c r="R22" s="10">
        <f t="shared" si="26"/>
        <v>0</v>
      </c>
      <c r="S22" s="12">
        <f t="shared" si="27"/>
        <v>0</v>
      </c>
      <c r="T22" s="13">
        <f t="shared" si="7"/>
        <v>0</v>
      </c>
      <c r="U22" s="8"/>
      <c r="V22" s="3">
        <v>17</v>
      </c>
      <c r="W22" s="5" t="s">
        <v>191</v>
      </c>
      <c r="X22" s="3">
        <f t="shared" si="8"/>
        <v>0</v>
      </c>
      <c r="Y22" s="3">
        <f t="shared" si="9"/>
        <v>0</v>
      </c>
      <c r="Z22" s="3">
        <f t="shared" si="10"/>
        <v>0</v>
      </c>
      <c r="AA22" s="3">
        <f t="shared" si="11"/>
        <v>0</v>
      </c>
      <c r="AB22" s="3">
        <f t="shared" si="12"/>
        <v>0</v>
      </c>
      <c r="AC22" s="3">
        <f t="shared" si="13"/>
        <v>0</v>
      </c>
      <c r="AD22" s="3">
        <f t="shared" si="14"/>
        <v>0</v>
      </c>
      <c r="AE22" s="3">
        <f t="shared" si="15"/>
        <v>0</v>
      </c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19"/>
        <v>0</v>
      </c>
      <c r="AJ22" s="3">
        <f t="shared" si="20"/>
        <v>0</v>
      </c>
      <c r="AK22" s="3">
        <f t="shared" si="21"/>
        <v>0</v>
      </c>
      <c r="AL22" s="3">
        <f t="shared" si="22"/>
        <v>0</v>
      </c>
      <c r="AM22" s="3">
        <f t="shared" si="23"/>
        <v>0</v>
      </c>
      <c r="AN22" s="3">
        <f t="shared" si="24"/>
        <v>0</v>
      </c>
      <c r="AO22" s="3">
        <f t="shared" si="25"/>
        <v>0</v>
      </c>
      <c r="AP22" s="3">
        <f t="shared" si="28"/>
        <v>0</v>
      </c>
      <c r="AR22" s="41"/>
      <c r="AS22" s="3" t="s">
        <v>70</v>
      </c>
      <c r="AT22" s="5" t="s">
        <v>190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5"/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0</v>
      </c>
      <c r="Q23" s="3">
        <f t="shared" si="6"/>
        <v>0</v>
      </c>
      <c r="R23" s="10">
        <f t="shared" si="26"/>
        <v>0</v>
      </c>
      <c r="S23" s="12">
        <f t="shared" si="27"/>
        <v>0</v>
      </c>
      <c r="T23" s="13">
        <f t="shared" si="7"/>
        <v>0</v>
      </c>
      <c r="U23" s="8"/>
      <c r="V23" s="3">
        <v>18</v>
      </c>
      <c r="W23" s="5"/>
      <c r="X23" s="3">
        <f t="shared" si="8"/>
        <v>0</v>
      </c>
      <c r="Y23" s="3">
        <f t="shared" si="9"/>
        <v>0</v>
      </c>
      <c r="Z23" s="3">
        <f t="shared" si="10"/>
        <v>0</v>
      </c>
      <c r="AA23" s="3">
        <f t="shared" si="11"/>
        <v>0</v>
      </c>
      <c r="AB23" s="3">
        <f t="shared" si="12"/>
        <v>0</v>
      </c>
      <c r="AC23" s="3">
        <f t="shared" si="13"/>
        <v>0</v>
      </c>
      <c r="AD23" s="3">
        <f t="shared" si="14"/>
        <v>0</v>
      </c>
      <c r="AE23" s="3">
        <f t="shared" si="15"/>
        <v>0</v>
      </c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19"/>
        <v>0</v>
      </c>
      <c r="AJ23" s="3">
        <f t="shared" si="20"/>
        <v>0</v>
      </c>
      <c r="AK23" s="3">
        <f t="shared" si="21"/>
        <v>0</v>
      </c>
      <c r="AL23" s="3">
        <f t="shared" si="22"/>
        <v>0</v>
      </c>
      <c r="AM23" s="3">
        <f t="shared" si="23"/>
        <v>0</v>
      </c>
      <c r="AN23" s="3">
        <f t="shared" si="24"/>
        <v>0</v>
      </c>
      <c r="AO23" s="3">
        <f t="shared" si="25"/>
        <v>0</v>
      </c>
      <c r="AP23" s="3">
        <f t="shared" si="28"/>
        <v>0</v>
      </c>
      <c r="AR23" s="41"/>
      <c r="AS23" s="3" t="s">
        <v>71</v>
      </c>
      <c r="AT23" s="5" t="s">
        <v>191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5"/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  <c r="Q24" s="3">
        <f t="shared" si="6"/>
        <v>0</v>
      </c>
      <c r="R24" s="10">
        <f t="shared" si="26"/>
        <v>0</v>
      </c>
      <c r="S24" s="12">
        <f t="shared" si="27"/>
        <v>0</v>
      </c>
      <c r="T24" s="13">
        <f t="shared" si="7"/>
        <v>0</v>
      </c>
      <c r="U24" s="8"/>
      <c r="V24" s="3">
        <v>19</v>
      </c>
      <c r="W24" s="5"/>
      <c r="X24" s="3">
        <f t="shared" si="8"/>
        <v>0</v>
      </c>
      <c r="Y24" s="3">
        <f t="shared" si="9"/>
        <v>0</v>
      </c>
      <c r="Z24" s="3">
        <f t="shared" si="10"/>
        <v>0</v>
      </c>
      <c r="AA24" s="3">
        <f t="shared" si="11"/>
        <v>0</v>
      </c>
      <c r="AB24" s="3">
        <f t="shared" si="12"/>
        <v>0</v>
      </c>
      <c r="AC24" s="3">
        <f t="shared" si="13"/>
        <v>0</v>
      </c>
      <c r="AD24" s="3">
        <f t="shared" si="14"/>
        <v>0</v>
      </c>
      <c r="AE24" s="3">
        <f t="shared" si="15"/>
        <v>0</v>
      </c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19"/>
        <v>0</v>
      </c>
      <c r="AJ24" s="3">
        <f t="shared" si="20"/>
        <v>0</v>
      </c>
      <c r="AK24" s="3">
        <f t="shared" si="21"/>
        <v>0</v>
      </c>
      <c r="AL24" s="3">
        <f t="shared" si="22"/>
        <v>0</v>
      </c>
      <c r="AM24" s="3">
        <f t="shared" si="23"/>
        <v>0</v>
      </c>
      <c r="AN24" s="3">
        <f t="shared" si="24"/>
        <v>0</v>
      </c>
      <c r="AO24" s="3">
        <f t="shared" si="25"/>
        <v>0</v>
      </c>
      <c r="AP24" s="3">
        <f t="shared" si="28"/>
        <v>0</v>
      </c>
      <c r="AR24" s="41"/>
      <c r="AS24" s="3" t="s">
        <v>72</v>
      </c>
      <c r="AT24" s="41"/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5"/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>
        <f t="shared" si="4"/>
        <v>0</v>
      </c>
      <c r="P25" s="3">
        <f t="shared" si="5"/>
        <v>0</v>
      </c>
      <c r="Q25" s="3">
        <f t="shared" si="6"/>
        <v>0</v>
      </c>
      <c r="R25" s="10">
        <f t="shared" si="26"/>
        <v>0</v>
      </c>
      <c r="S25" s="12">
        <f t="shared" si="27"/>
        <v>0</v>
      </c>
      <c r="T25" s="13">
        <f t="shared" si="7"/>
        <v>0</v>
      </c>
      <c r="U25" s="8"/>
      <c r="V25" s="3">
        <v>20</v>
      </c>
      <c r="W25" s="5"/>
      <c r="X25" s="3">
        <f t="shared" si="8"/>
        <v>0</v>
      </c>
      <c r="Y25" s="3">
        <f t="shared" si="9"/>
        <v>0</v>
      </c>
      <c r="Z25" s="3">
        <f t="shared" si="10"/>
        <v>0</v>
      </c>
      <c r="AA25" s="3">
        <f t="shared" si="11"/>
        <v>0</v>
      </c>
      <c r="AB25" s="3">
        <f t="shared" si="12"/>
        <v>0</v>
      </c>
      <c r="AC25" s="3">
        <f t="shared" si="13"/>
        <v>0</v>
      </c>
      <c r="AD25" s="3">
        <f t="shared" si="14"/>
        <v>0</v>
      </c>
      <c r="AE25" s="3">
        <f t="shared" si="15"/>
        <v>0</v>
      </c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19"/>
        <v>0</v>
      </c>
      <c r="AJ25" s="3">
        <f t="shared" si="20"/>
        <v>0</v>
      </c>
      <c r="AK25" s="3">
        <f t="shared" si="21"/>
        <v>0</v>
      </c>
      <c r="AL25" s="3">
        <f t="shared" si="22"/>
        <v>0</v>
      </c>
      <c r="AM25" s="3">
        <f t="shared" si="23"/>
        <v>0</v>
      </c>
      <c r="AN25" s="3">
        <f t="shared" si="24"/>
        <v>0</v>
      </c>
      <c r="AO25" s="3">
        <f t="shared" si="25"/>
        <v>0</v>
      </c>
      <c r="AP25" s="3">
        <f t="shared" si="28"/>
        <v>0</v>
      </c>
      <c r="AR25" s="41"/>
      <c r="AT25" s="41"/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5"/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  <c r="Q26" s="3">
        <f t="shared" si="6"/>
        <v>0</v>
      </c>
      <c r="R26" s="10">
        <f t="shared" si="26"/>
        <v>0</v>
      </c>
      <c r="S26" s="12">
        <f t="shared" si="27"/>
        <v>0</v>
      </c>
      <c r="T26" s="13">
        <f t="shared" si="7"/>
        <v>0</v>
      </c>
      <c r="U26" s="8"/>
      <c r="V26" s="3">
        <v>21</v>
      </c>
      <c r="W26" s="5"/>
      <c r="X26" s="3">
        <f t="shared" si="8"/>
        <v>0</v>
      </c>
      <c r="Y26" s="3">
        <f t="shared" si="9"/>
        <v>0</v>
      </c>
      <c r="Z26" s="3">
        <f t="shared" si="10"/>
        <v>0</v>
      </c>
      <c r="AA26" s="3">
        <f t="shared" si="11"/>
        <v>0</v>
      </c>
      <c r="AB26" s="3">
        <f t="shared" si="12"/>
        <v>0</v>
      </c>
      <c r="AC26" s="3">
        <f t="shared" si="13"/>
        <v>0</v>
      </c>
      <c r="AD26" s="3">
        <f t="shared" si="14"/>
        <v>0</v>
      </c>
      <c r="AE26" s="3">
        <f t="shared" si="15"/>
        <v>0</v>
      </c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19"/>
        <v>0</v>
      </c>
      <c r="AJ26" s="3">
        <f t="shared" si="20"/>
        <v>0</v>
      </c>
      <c r="AK26" s="3">
        <f t="shared" si="21"/>
        <v>0</v>
      </c>
      <c r="AL26" s="3">
        <f t="shared" si="22"/>
        <v>0</v>
      </c>
      <c r="AM26" s="3">
        <f t="shared" si="23"/>
        <v>0</v>
      </c>
      <c r="AN26" s="3">
        <f t="shared" si="24"/>
        <v>0</v>
      </c>
      <c r="AO26" s="3">
        <f t="shared" si="25"/>
        <v>0</v>
      </c>
      <c r="AP26" s="3">
        <f t="shared" si="28"/>
        <v>0</v>
      </c>
      <c r="AR26" s="41"/>
      <c r="AT26" s="41"/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5"/>
      <c r="K27" s="3">
        <f t="shared" si="0"/>
        <v>0</v>
      </c>
      <c r="L27" s="3">
        <f t="shared" si="1"/>
        <v>0</v>
      </c>
      <c r="M27" s="3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  <c r="Q27" s="3">
        <f t="shared" si="6"/>
        <v>0</v>
      </c>
      <c r="R27" s="10">
        <f t="shared" si="26"/>
        <v>0</v>
      </c>
      <c r="S27" s="12">
        <f t="shared" si="27"/>
        <v>0</v>
      </c>
      <c r="T27" s="13">
        <f t="shared" si="7"/>
        <v>0</v>
      </c>
      <c r="U27" s="8"/>
      <c r="V27" s="3">
        <v>22</v>
      </c>
      <c r="W27" s="5"/>
      <c r="X27" s="3">
        <f t="shared" si="8"/>
        <v>0</v>
      </c>
      <c r="Y27" s="3">
        <f t="shared" si="9"/>
        <v>0</v>
      </c>
      <c r="Z27" s="3">
        <f t="shared" si="10"/>
        <v>0</v>
      </c>
      <c r="AA27" s="3">
        <f t="shared" si="11"/>
        <v>0</v>
      </c>
      <c r="AB27" s="3">
        <f t="shared" si="12"/>
        <v>0</v>
      </c>
      <c r="AC27" s="3">
        <f t="shared" si="13"/>
        <v>0</v>
      </c>
      <c r="AD27" s="3">
        <f t="shared" si="14"/>
        <v>0</v>
      </c>
      <c r="AE27" s="3">
        <f t="shared" si="15"/>
        <v>0</v>
      </c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19"/>
        <v>0</v>
      </c>
      <c r="AJ27" s="3">
        <f t="shared" si="20"/>
        <v>0</v>
      </c>
      <c r="AK27" s="3">
        <f t="shared" si="21"/>
        <v>0</v>
      </c>
      <c r="AL27" s="3">
        <f t="shared" si="22"/>
        <v>0</v>
      </c>
      <c r="AM27" s="3">
        <f t="shared" si="23"/>
        <v>0</v>
      </c>
      <c r="AN27" s="3">
        <f t="shared" si="24"/>
        <v>0</v>
      </c>
      <c r="AO27" s="3">
        <f t="shared" si="25"/>
        <v>0</v>
      </c>
      <c r="AP27" s="3">
        <f t="shared" si="28"/>
        <v>0</v>
      </c>
      <c r="AR27" s="41"/>
      <c r="AT27" s="41"/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5"/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  <c r="Q28" s="3">
        <f t="shared" si="6"/>
        <v>0</v>
      </c>
      <c r="R28" s="10">
        <f t="shared" si="26"/>
        <v>0</v>
      </c>
      <c r="S28" s="12">
        <f t="shared" si="27"/>
        <v>0</v>
      </c>
      <c r="T28" s="13">
        <f t="shared" si="7"/>
        <v>0</v>
      </c>
      <c r="U28" s="8"/>
      <c r="V28" s="3">
        <v>23</v>
      </c>
      <c r="W28" s="5"/>
      <c r="X28" s="3">
        <f t="shared" si="8"/>
        <v>0</v>
      </c>
      <c r="Y28" s="3">
        <f t="shared" si="9"/>
        <v>0</v>
      </c>
      <c r="Z28" s="3">
        <f t="shared" si="10"/>
        <v>0</v>
      </c>
      <c r="AA28" s="3">
        <f t="shared" si="11"/>
        <v>0</v>
      </c>
      <c r="AB28" s="3">
        <f t="shared" si="12"/>
        <v>0</v>
      </c>
      <c r="AC28" s="3">
        <f t="shared" si="13"/>
        <v>0</v>
      </c>
      <c r="AD28" s="3">
        <f t="shared" si="14"/>
        <v>0</v>
      </c>
      <c r="AE28" s="3">
        <f t="shared" si="15"/>
        <v>0</v>
      </c>
      <c r="AF28" s="3">
        <f t="shared" si="16"/>
        <v>0</v>
      </c>
      <c r="AG28" s="3">
        <f t="shared" si="17"/>
        <v>0</v>
      </c>
      <c r="AH28" s="3">
        <f t="shared" si="18"/>
        <v>0</v>
      </c>
      <c r="AI28" s="3">
        <f t="shared" si="19"/>
        <v>0</v>
      </c>
      <c r="AJ28" s="3">
        <f t="shared" si="20"/>
        <v>0</v>
      </c>
      <c r="AK28" s="3">
        <f t="shared" si="21"/>
        <v>0</v>
      </c>
      <c r="AL28" s="3">
        <f t="shared" si="22"/>
        <v>0</v>
      </c>
      <c r="AM28" s="3">
        <f t="shared" si="23"/>
        <v>0</v>
      </c>
      <c r="AN28" s="3">
        <f t="shared" si="24"/>
        <v>0</v>
      </c>
      <c r="AO28" s="3">
        <f t="shared" si="25"/>
        <v>0</v>
      </c>
      <c r="AP28" s="3">
        <f t="shared" si="28"/>
        <v>0</v>
      </c>
      <c r="AR28" s="41"/>
      <c r="AT28" s="41"/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3"/>
      <c r="K29" s="3">
        <f t="shared" si="0"/>
        <v>0</v>
      </c>
      <c r="L29" s="3">
        <f t="shared" si="1"/>
        <v>0</v>
      </c>
      <c r="M29" s="3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  <c r="Q29" s="3">
        <f t="shared" si="6"/>
        <v>0</v>
      </c>
      <c r="R29" s="10">
        <f t="shared" si="26"/>
        <v>0</v>
      </c>
      <c r="S29" s="12">
        <f t="shared" si="27"/>
        <v>0</v>
      </c>
      <c r="T29" s="13">
        <f t="shared" si="7"/>
        <v>0</v>
      </c>
      <c r="U29" s="8"/>
      <c r="V29" s="3">
        <v>24</v>
      </c>
      <c r="W29" s="3"/>
      <c r="X29" s="3">
        <f t="shared" si="8"/>
        <v>0</v>
      </c>
      <c r="Y29" s="3">
        <f t="shared" si="9"/>
        <v>0</v>
      </c>
      <c r="Z29" s="3">
        <f t="shared" si="10"/>
        <v>0</v>
      </c>
      <c r="AA29" s="3">
        <f t="shared" si="11"/>
        <v>0</v>
      </c>
      <c r="AB29" s="3">
        <f t="shared" si="12"/>
        <v>0</v>
      </c>
      <c r="AC29" s="3">
        <f t="shared" si="13"/>
        <v>0</v>
      </c>
      <c r="AD29" s="3">
        <f t="shared" si="14"/>
        <v>0</v>
      </c>
      <c r="AE29" s="3">
        <f t="shared" si="15"/>
        <v>0</v>
      </c>
      <c r="AF29" s="3">
        <f t="shared" si="16"/>
        <v>0</v>
      </c>
      <c r="AG29" s="3">
        <f t="shared" si="17"/>
        <v>0</v>
      </c>
      <c r="AH29" s="3">
        <f t="shared" si="18"/>
        <v>0</v>
      </c>
      <c r="AI29" s="3">
        <f t="shared" si="19"/>
        <v>0</v>
      </c>
      <c r="AJ29" s="3">
        <f t="shared" si="20"/>
        <v>0</v>
      </c>
      <c r="AK29" s="3">
        <f t="shared" si="21"/>
        <v>0</v>
      </c>
      <c r="AL29" s="3">
        <f t="shared" si="22"/>
        <v>0</v>
      </c>
      <c r="AM29" s="3">
        <f t="shared" si="23"/>
        <v>0</v>
      </c>
      <c r="AN29" s="3">
        <f t="shared" si="24"/>
        <v>0</v>
      </c>
      <c r="AO29" s="3">
        <f t="shared" si="25"/>
        <v>0</v>
      </c>
      <c r="AP29" s="3">
        <f t="shared" si="28"/>
        <v>0</v>
      </c>
      <c r="AR29" s="41"/>
      <c r="AT29" s="41"/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/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>
        <f t="shared" si="4"/>
        <v>0</v>
      </c>
      <c r="P30" s="3">
        <f t="shared" si="5"/>
        <v>0</v>
      </c>
      <c r="Q30" s="3">
        <f t="shared" si="6"/>
        <v>0</v>
      </c>
      <c r="R30" s="10">
        <f t="shared" si="26"/>
        <v>0</v>
      </c>
      <c r="S30" s="12">
        <f t="shared" si="27"/>
        <v>0</v>
      </c>
      <c r="T30" s="13">
        <f t="shared" si="7"/>
        <v>0</v>
      </c>
      <c r="U30" s="8"/>
      <c r="V30" s="3">
        <v>25</v>
      </c>
      <c r="W30" s="3"/>
      <c r="X30" s="3">
        <f t="shared" si="8"/>
        <v>0</v>
      </c>
      <c r="Y30" s="3">
        <f t="shared" si="9"/>
        <v>0</v>
      </c>
      <c r="Z30" s="3">
        <f t="shared" si="10"/>
        <v>0</v>
      </c>
      <c r="AA30" s="3">
        <f t="shared" si="11"/>
        <v>0</v>
      </c>
      <c r="AB30" s="3">
        <f t="shared" si="12"/>
        <v>0</v>
      </c>
      <c r="AC30" s="3">
        <f t="shared" si="13"/>
        <v>0</v>
      </c>
      <c r="AD30" s="3">
        <f t="shared" si="14"/>
        <v>0</v>
      </c>
      <c r="AE30" s="3">
        <f t="shared" si="15"/>
        <v>0</v>
      </c>
      <c r="AF30" s="3">
        <f t="shared" si="16"/>
        <v>0</v>
      </c>
      <c r="AG30" s="3">
        <f t="shared" si="17"/>
        <v>0</v>
      </c>
      <c r="AH30" s="3">
        <f t="shared" si="18"/>
        <v>0</v>
      </c>
      <c r="AI30" s="3">
        <f t="shared" si="19"/>
        <v>0</v>
      </c>
      <c r="AJ30" s="3">
        <f t="shared" si="20"/>
        <v>0</v>
      </c>
      <c r="AK30" s="3">
        <f t="shared" si="21"/>
        <v>0</v>
      </c>
      <c r="AL30" s="3">
        <f t="shared" si="22"/>
        <v>0</v>
      </c>
      <c r="AM30" s="3">
        <f t="shared" si="23"/>
        <v>0</v>
      </c>
      <c r="AN30" s="3">
        <f t="shared" si="24"/>
        <v>0</v>
      </c>
      <c r="AO30" s="3">
        <f t="shared" si="25"/>
        <v>0</v>
      </c>
      <c r="AP30" s="3">
        <f t="shared" si="28"/>
        <v>0</v>
      </c>
      <c r="AT30" s="2"/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/>
      <c r="K31" s="3">
        <f t="shared" si="0"/>
        <v>0</v>
      </c>
      <c r="L31" s="3">
        <f t="shared" si="1"/>
        <v>0</v>
      </c>
      <c r="M31" s="3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  <c r="Q31" s="3">
        <f t="shared" si="6"/>
        <v>0</v>
      </c>
      <c r="R31" s="10">
        <f t="shared" si="26"/>
        <v>0</v>
      </c>
      <c r="S31" s="12">
        <f t="shared" si="27"/>
        <v>0</v>
      </c>
      <c r="T31" s="13">
        <f t="shared" si="7"/>
        <v>0</v>
      </c>
      <c r="U31" s="8"/>
      <c r="V31" s="3">
        <v>26</v>
      </c>
      <c r="W31" s="3"/>
      <c r="X31" s="3">
        <f t="shared" si="8"/>
        <v>0</v>
      </c>
      <c r="Y31" s="3">
        <f t="shared" si="9"/>
        <v>0</v>
      </c>
      <c r="Z31" s="3">
        <f t="shared" si="10"/>
        <v>0</v>
      </c>
      <c r="AA31" s="3">
        <f t="shared" si="11"/>
        <v>0</v>
      </c>
      <c r="AB31" s="3">
        <f t="shared" si="12"/>
        <v>0</v>
      </c>
      <c r="AC31" s="3">
        <f t="shared" si="13"/>
        <v>0</v>
      </c>
      <c r="AD31" s="3">
        <f t="shared" si="14"/>
        <v>0</v>
      </c>
      <c r="AE31" s="3">
        <f t="shared" si="15"/>
        <v>0</v>
      </c>
      <c r="AF31" s="3">
        <f t="shared" si="16"/>
        <v>0</v>
      </c>
      <c r="AG31" s="3">
        <f t="shared" si="17"/>
        <v>0</v>
      </c>
      <c r="AH31" s="3">
        <f t="shared" si="18"/>
        <v>0</v>
      </c>
      <c r="AI31" s="3">
        <f t="shared" si="19"/>
        <v>0</v>
      </c>
      <c r="AJ31" s="3">
        <f t="shared" si="20"/>
        <v>0</v>
      </c>
      <c r="AK31" s="3">
        <f t="shared" si="21"/>
        <v>0</v>
      </c>
      <c r="AL31" s="3">
        <f t="shared" si="22"/>
        <v>0</v>
      </c>
      <c r="AM31" s="3">
        <f t="shared" si="23"/>
        <v>0</v>
      </c>
      <c r="AN31" s="3">
        <f t="shared" si="24"/>
        <v>0</v>
      </c>
      <c r="AO31" s="3">
        <f t="shared" si="25"/>
        <v>0</v>
      </c>
      <c r="AP31" s="3">
        <f t="shared" si="28"/>
        <v>0</v>
      </c>
      <c r="AT31" s="2"/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/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>
        <f t="shared" si="4"/>
        <v>0</v>
      </c>
      <c r="P32" s="3">
        <f t="shared" si="5"/>
        <v>0</v>
      </c>
      <c r="Q32" s="3">
        <f t="shared" si="6"/>
        <v>0</v>
      </c>
      <c r="R32" s="10">
        <f t="shared" si="26"/>
        <v>0</v>
      </c>
      <c r="S32" s="12">
        <f t="shared" si="27"/>
        <v>0</v>
      </c>
      <c r="T32" s="13">
        <f t="shared" si="7"/>
        <v>0</v>
      </c>
      <c r="U32" s="8"/>
      <c r="V32" s="3">
        <v>27</v>
      </c>
      <c r="W32" s="3"/>
      <c r="X32" s="3">
        <f t="shared" si="8"/>
        <v>0</v>
      </c>
      <c r="Y32" s="3">
        <f t="shared" si="9"/>
        <v>0</v>
      </c>
      <c r="Z32" s="3">
        <f t="shared" si="10"/>
        <v>0</v>
      </c>
      <c r="AA32" s="3">
        <f t="shared" si="11"/>
        <v>0</v>
      </c>
      <c r="AB32" s="3">
        <f t="shared" si="12"/>
        <v>0</v>
      </c>
      <c r="AC32" s="3">
        <f t="shared" si="13"/>
        <v>0</v>
      </c>
      <c r="AD32" s="3">
        <f t="shared" si="14"/>
        <v>0</v>
      </c>
      <c r="AE32" s="3">
        <f t="shared" si="15"/>
        <v>0</v>
      </c>
      <c r="AF32" s="3">
        <f t="shared" si="16"/>
        <v>0</v>
      </c>
      <c r="AG32" s="3">
        <f t="shared" si="17"/>
        <v>0</v>
      </c>
      <c r="AH32" s="3">
        <f t="shared" si="18"/>
        <v>0</v>
      </c>
      <c r="AI32" s="3">
        <f t="shared" si="19"/>
        <v>0</v>
      </c>
      <c r="AJ32" s="3">
        <f t="shared" si="20"/>
        <v>0</v>
      </c>
      <c r="AK32" s="3">
        <f t="shared" si="21"/>
        <v>0</v>
      </c>
      <c r="AL32" s="3">
        <f t="shared" si="22"/>
        <v>0</v>
      </c>
      <c r="AM32" s="3">
        <f t="shared" si="23"/>
        <v>0</v>
      </c>
      <c r="AN32" s="3">
        <f t="shared" si="24"/>
        <v>0</v>
      </c>
      <c r="AO32" s="3">
        <f t="shared" si="25"/>
        <v>0</v>
      </c>
      <c r="AP32" s="3">
        <f t="shared" si="28"/>
        <v>0</v>
      </c>
      <c r="AT32" s="2"/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0"/>
        <v>0</v>
      </c>
      <c r="L33" s="3">
        <f t="shared" si="1"/>
        <v>0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  <c r="Q33" s="3">
        <f t="shared" si="6"/>
        <v>0</v>
      </c>
      <c r="R33" s="10">
        <f t="shared" si="26"/>
        <v>0</v>
      </c>
      <c r="S33" s="12">
        <f t="shared" si="27"/>
        <v>0</v>
      </c>
      <c r="T33" s="13">
        <f t="shared" si="7"/>
        <v>0</v>
      </c>
      <c r="U33" s="8"/>
      <c r="V33" s="3">
        <v>28</v>
      </c>
      <c r="W33" s="3"/>
      <c r="X33" s="3">
        <f t="shared" si="8"/>
        <v>0</v>
      </c>
      <c r="Y33" s="3">
        <f t="shared" si="9"/>
        <v>0</v>
      </c>
      <c r="Z33" s="3">
        <f t="shared" si="10"/>
        <v>0</v>
      </c>
      <c r="AA33" s="3">
        <f t="shared" si="11"/>
        <v>0</v>
      </c>
      <c r="AB33" s="3">
        <f t="shared" si="12"/>
        <v>0</v>
      </c>
      <c r="AC33" s="3">
        <f t="shared" si="13"/>
        <v>0</v>
      </c>
      <c r="AD33" s="3">
        <f t="shared" si="14"/>
        <v>0</v>
      </c>
      <c r="AE33" s="3">
        <f t="shared" si="15"/>
        <v>0</v>
      </c>
      <c r="AF33" s="3">
        <f t="shared" si="16"/>
        <v>0</v>
      </c>
      <c r="AG33" s="3">
        <f t="shared" si="17"/>
        <v>0</v>
      </c>
      <c r="AH33" s="3">
        <f t="shared" si="18"/>
        <v>0</v>
      </c>
      <c r="AI33" s="3">
        <f t="shared" si="19"/>
        <v>0</v>
      </c>
      <c r="AJ33" s="3">
        <f t="shared" si="20"/>
        <v>0</v>
      </c>
      <c r="AK33" s="3">
        <f t="shared" si="21"/>
        <v>0</v>
      </c>
      <c r="AL33" s="3">
        <f t="shared" si="22"/>
        <v>0</v>
      </c>
      <c r="AM33" s="3">
        <f t="shared" si="23"/>
        <v>0</v>
      </c>
      <c r="AN33" s="3">
        <f t="shared" si="24"/>
        <v>0</v>
      </c>
      <c r="AO33" s="3">
        <f t="shared" si="25"/>
        <v>0</v>
      </c>
      <c r="AP33" s="3">
        <f t="shared" si="28"/>
        <v>0</v>
      </c>
      <c r="AT33" s="2"/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0"/>
        <v>0</v>
      </c>
      <c r="L34" s="3">
        <f t="shared" si="1"/>
        <v>0</v>
      </c>
      <c r="M34" s="3">
        <f t="shared" si="2"/>
        <v>0</v>
      </c>
      <c r="N34" s="3">
        <f t="shared" si="3"/>
        <v>0</v>
      </c>
      <c r="O34" s="3">
        <f t="shared" si="4"/>
        <v>0</v>
      </c>
      <c r="P34" s="3">
        <f t="shared" si="5"/>
        <v>0</v>
      </c>
      <c r="Q34" s="3">
        <f t="shared" si="6"/>
        <v>0</v>
      </c>
      <c r="R34" s="10">
        <f t="shared" si="26"/>
        <v>0</v>
      </c>
      <c r="S34" s="12">
        <f t="shared" si="27"/>
        <v>0</v>
      </c>
      <c r="T34" s="13">
        <f t="shared" si="7"/>
        <v>0</v>
      </c>
      <c r="U34" s="8"/>
      <c r="V34" s="3">
        <v>29</v>
      </c>
      <c r="W34" s="3"/>
      <c r="X34" s="3">
        <f t="shared" si="8"/>
        <v>0</v>
      </c>
      <c r="Y34" s="3">
        <f t="shared" si="9"/>
        <v>0</v>
      </c>
      <c r="Z34" s="3">
        <f t="shared" si="10"/>
        <v>0</v>
      </c>
      <c r="AA34" s="3">
        <f t="shared" si="11"/>
        <v>0</v>
      </c>
      <c r="AB34" s="3">
        <f t="shared" si="12"/>
        <v>0</v>
      </c>
      <c r="AC34" s="3">
        <f t="shared" si="13"/>
        <v>0</v>
      </c>
      <c r="AD34" s="3">
        <f t="shared" si="14"/>
        <v>0</v>
      </c>
      <c r="AE34" s="3">
        <f t="shared" si="15"/>
        <v>0</v>
      </c>
      <c r="AF34" s="3">
        <f t="shared" si="16"/>
        <v>0</v>
      </c>
      <c r="AG34" s="3">
        <f t="shared" si="17"/>
        <v>0</v>
      </c>
      <c r="AH34" s="3">
        <f t="shared" si="18"/>
        <v>0</v>
      </c>
      <c r="AI34" s="3">
        <f t="shared" si="19"/>
        <v>0</v>
      </c>
      <c r="AJ34" s="3">
        <f t="shared" si="20"/>
        <v>0</v>
      </c>
      <c r="AK34" s="3">
        <f t="shared" si="21"/>
        <v>0</v>
      </c>
      <c r="AL34" s="3">
        <f t="shared" si="22"/>
        <v>0</v>
      </c>
      <c r="AM34" s="3">
        <f t="shared" si="23"/>
        <v>0</v>
      </c>
      <c r="AN34" s="3">
        <f t="shared" si="24"/>
        <v>0</v>
      </c>
      <c r="AO34" s="3">
        <f t="shared" si="25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  <c r="Q35" s="3">
        <f t="shared" si="6"/>
        <v>0</v>
      </c>
      <c r="R35" s="10">
        <f t="shared" si="26"/>
        <v>0</v>
      </c>
      <c r="S35" s="12">
        <f t="shared" si="27"/>
        <v>0</v>
      </c>
      <c r="T35" s="13">
        <f t="shared" si="7"/>
        <v>0</v>
      </c>
      <c r="U35" s="8"/>
      <c r="V35" s="3">
        <v>30</v>
      </c>
      <c r="W35" s="3"/>
      <c r="X35" s="3">
        <f t="shared" si="8"/>
        <v>0</v>
      </c>
      <c r="Y35" s="3">
        <f t="shared" si="9"/>
        <v>0</v>
      </c>
      <c r="Z35" s="3">
        <f t="shared" si="10"/>
        <v>0</v>
      </c>
      <c r="AA35" s="3">
        <f t="shared" si="11"/>
        <v>0</v>
      </c>
      <c r="AB35" s="3">
        <f t="shared" si="12"/>
        <v>0</v>
      </c>
      <c r="AC35" s="3">
        <f t="shared" si="13"/>
        <v>0</v>
      </c>
      <c r="AD35" s="3">
        <f t="shared" si="14"/>
        <v>0</v>
      </c>
      <c r="AE35" s="3">
        <f t="shared" si="15"/>
        <v>0</v>
      </c>
      <c r="AF35" s="3">
        <f t="shared" si="16"/>
        <v>0</v>
      </c>
      <c r="AG35" s="3">
        <f t="shared" si="17"/>
        <v>0</v>
      </c>
      <c r="AH35" s="3">
        <f t="shared" si="18"/>
        <v>0</v>
      </c>
      <c r="AI35" s="3">
        <f t="shared" si="19"/>
        <v>0</v>
      </c>
      <c r="AJ35" s="3">
        <f t="shared" si="20"/>
        <v>0</v>
      </c>
      <c r="AK35" s="3">
        <f t="shared" si="21"/>
        <v>0</v>
      </c>
      <c r="AL35" s="3">
        <f t="shared" si="22"/>
        <v>0</v>
      </c>
      <c r="AM35" s="3">
        <f t="shared" si="23"/>
        <v>0</v>
      </c>
      <c r="AN35" s="3">
        <f t="shared" si="24"/>
        <v>0</v>
      </c>
      <c r="AO35" s="3">
        <f t="shared" si="25"/>
        <v>0</v>
      </c>
      <c r="AP35" s="3">
        <f t="shared" si="28"/>
        <v>0</v>
      </c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  <c r="Q36" s="3">
        <f t="shared" si="6"/>
        <v>0</v>
      </c>
      <c r="R36" s="10">
        <f t="shared" si="26"/>
        <v>0</v>
      </c>
      <c r="S36" s="12">
        <f t="shared" si="27"/>
        <v>0</v>
      </c>
      <c r="T36" s="13">
        <f t="shared" si="7"/>
        <v>0</v>
      </c>
      <c r="U36" s="8"/>
      <c r="V36" s="3">
        <v>31</v>
      </c>
      <c r="W36" s="3"/>
      <c r="X36" s="3">
        <f t="shared" si="8"/>
        <v>0</v>
      </c>
      <c r="Y36" s="3">
        <f t="shared" si="9"/>
        <v>0</v>
      </c>
      <c r="Z36" s="3">
        <f t="shared" si="10"/>
        <v>0</v>
      </c>
      <c r="AA36" s="3">
        <f t="shared" si="11"/>
        <v>0</v>
      </c>
      <c r="AB36" s="3">
        <f t="shared" si="12"/>
        <v>0</v>
      </c>
      <c r="AC36" s="3">
        <f t="shared" si="13"/>
        <v>0</v>
      </c>
      <c r="AD36" s="3">
        <f t="shared" si="14"/>
        <v>0</v>
      </c>
      <c r="AE36" s="3">
        <f t="shared" si="15"/>
        <v>0</v>
      </c>
      <c r="AF36" s="3">
        <f t="shared" si="16"/>
        <v>0</v>
      </c>
      <c r="AG36" s="3">
        <f t="shared" si="17"/>
        <v>0</v>
      </c>
      <c r="AH36" s="3">
        <f t="shared" si="18"/>
        <v>0</v>
      </c>
      <c r="AI36" s="3">
        <f t="shared" si="19"/>
        <v>0</v>
      </c>
      <c r="AJ36" s="3">
        <f t="shared" si="20"/>
        <v>0</v>
      </c>
      <c r="AK36" s="3">
        <f t="shared" si="21"/>
        <v>0</v>
      </c>
      <c r="AL36" s="3">
        <f t="shared" si="22"/>
        <v>0</v>
      </c>
      <c r="AM36" s="3">
        <f t="shared" si="23"/>
        <v>0</v>
      </c>
      <c r="AN36" s="3">
        <f t="shared" si="24"/>
        <v>0</v>
      </c>
      <c r="AO36" s="3">
        <f t="shared" si="25"/>
        <v>0</v>
      </c>
      <c r="AP36" s="3">
        <f t="shared" si="28"/>
        <v>0</v>
      </c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0</v>
      </c>
      <c r="Q37" s="3">
        <f t="shared" si="6"/>
        <v>0</v>
      </c>
      <c r="R37" s="10">
        <f t="shared" si="26"/>
        <v>0</v>
      </c>
      <c r="S37" s="12">
        <f t="shared" si="27"/>
        <v>0</v>
      </c>
      <c r="T37" s="13">
        <f t="shared" si="7"/>
        <v>0</v>
      </c>
      <c r="U37" s="8"/>
      <c r="V37" s="3">
        <v>32</v>
      </c>
      <c r="W37" s="3"/>
      <c r="X37" s="3">
        <f t="shared" si="8"/>
        <v>0</v>
      </c>
      <c r="Y37" s="3">
        <f t="shared" si="9"/>
        <v>0</v>
      </c>
      <c r="Z37" s="3">
        <f t="shared" si="10"/>
        <v>0</v>
      </c>
      <c r="AA37" s="3">
        <f t="shared" si="11"/>
        <v>0</v>
      </c>
      <c r="AB37" s="3">
        <f t="shared" si="12"/>
        <v>0</v>
      </c>
      <c r="AC37" s="3">
        <f t="shared" si="13"/>
        <v>0</v>
      </c>
      <c r="AD37" s="3">
        <f t="shared" si="14"/>
        <v>0</v>
      </c>
      <c r="AE37" s="3">
        <f t="shared" si="15"/>
        <v>0</v>
      </c>
      <c r="AF37" s="3">
        <f t="shared" si="16"/>
        <v>0</v>
      </c>
      <c r="AG37" s="3">
        <f t="shared" si="17"/>
        <v>0</v>
      </c>
      <c r="AH37" s="3">
        <f t="shared" si="18"/>
        <v>0</v>
      </c>
      <c r="AI37" s="3">
        <f t="shared" si="19"/>
        <v>0</v>
      </c>
      <c r="AJ37" s="3">
        <f t="shared" si="20"/>
        <v>0</v>
      </c>
      <c r="AK37" s="3">
        <f t="shared" si="21"/>
        <v>0</v>
      </c>
      <c r="AL37" s="3">
        <f t="shared" si="22"/>
        <v>0</v>
      </c>
      <c r="AM37" s="3">
        <f t="shared" si="23"/>
        <v>0</v>
      </c>
      <c r="AN37" s="3">
        <f t="shared" si="24"/>
        <v>0</v>
      </c>
      <c r="AO37" s="3">
        <f t="shared" si="25"/>
        <v>0</v>
      </c>
      <c r="AP37" s="3">
        <f t="shared" si="28"/>
        <v>0</v>
      </c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0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0</v>
      </c>
      <c r="AP38" s="3">
        <f t="shared" si="28"/>
        <v>0</v>
      </c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5" t="s">
        <v>175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40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5" t="s">
        <v>176</v>
      </c>
      <c r="K47" s="3">
        <f t="shared" si="35"/>
        <v>0</v>
      </c>
      <c r="L47" s="3">
        <f t="shared" si="36"/>
        <v>0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40">
        <f t="shared" ref="T47:T77" si="44">SUM(K47:S47)</f>
        <v>0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5" t="s">
        <v>177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40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5" t="s">
        <v>178</v>
      </c>
      <c r="K49" s="3">
        <f t="shared" si="35"/>
        <v>0</v>
      </c>
      <c r="L49" s="3">
        <f t="shared" si="36"/>
        <v>0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40">
        <f t="shared" si="44"/>
        <v>0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5" t="s">
        <v>179</v>
      </c>
      <c r="K50" s="3">
        <f t="shared" si="35"/>
        <v>0</v>
      </c>
      <c r="L50" s="3">
        <f t="shared" si="36"/>
        <v>0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40">
        <f t="shared" si="44"/>
        <v>0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5" t="s">
        <v>180</v>
      </c>
      <c r="K51" s="3">
        <f t="shared" si="35"/>
        <v>0</v>
      </c>
      <c r="L51" s="3">
        <f t="shared" si="36"/>
        <v>0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40">
        <f t="shared" si="44"/>
        <v>0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5" t="s">
        <v>181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40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5" t="s">
        <v>182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40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5" t="s">
        <v>183</v>
      </c>
      <c r="K54" s="3">
        <f t="shared" si="35"/>
        <v>0</v>
      </c>
      <c r="L54" s="3">
        <f t="shared" si="36"/>
        <v>0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40">
        <f t="shared" si="44"/>
        <v>0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5" t="s">
        <v>184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40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5" t="s">
        <v>185</v>
      </c>
      <c r="K56" s="3">
        <f t="shared" si="35"/>
        <v>0</v>
      </c>
      <c r="L56" s="3">
        <f t="shared" si="36"/>
        <v>0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40">
        <f t="shared" si="44"/>
        <v>0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5" t="s">
        <v>186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40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5" t="s">
        <v>187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40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5" t="s">
        <v>188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40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5" t="s">
        <v>189</v>
      </c>
      <c r="K60" s="3">
        <f t="shared" si="35"/>
        <v>0</v>
      </c>
      <c r="L60" s="3">
        <f t="shared" si="36"/>
        <v>0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40">
        <f t="shared" si="44"/>
        <v>0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5" t="s">
        <v>190</v>
      </c>
      <c r="K61" s="3">
        <f t="shared" si="35"/>
        <v>0</v>
      </c>
      <c r="L61" s="3">
        <f t="shared" si="36"/>
        <v>0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40">
        <f t="shared" si="44"/>
        <v>0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5" t="s">
        <v>191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40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5"/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40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5"/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40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5"/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40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5"/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40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5"/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40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5"/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40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3"/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40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/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40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/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40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/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40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40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40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40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40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40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0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0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67" priority="7" operator="greaterThan">
      <formula>2</formula>
    </cfRule>
    <cfRule type="cellIs" dxfId="66" priority="8" operator="equal">
      <formula>2</formula>
    </cfRule>
    <cfRule type="cellIs" dxfId="65" priority="9" operator="equal">
      <formula>1</formula>
    </cfRule>
  </conditionalFormatting>
  <conditionalFormatting sqref="B6:B305">
    <cfRule type="expression" dxfId="64" priority="4">
      <formula>$AY7</formula>
    </cfRule>
    <cfRule type="expression" dxfId="63" priority="5">
      <formula>$AZ7</formula>
    </cfRule>
    <cfRule type="expression" dxfId="62" priority="6">
      <formula>$BA7</formula>
    </cfRule>
    <cfRule type="expression" dxfId="61" priority="2">
      <formula>$BB7</formula>
    </cfRule>
    <cfRule type="expression" dxfId="59" priority="1">
      <formula>$BC7</formula>
    </cfRule>
  </conditionalFormatting>
  <conditionalFormatting sqref="R6:R37">
    <cfRule type="expression" dxfId="60" priority="3">
      <formula>OR(R6=3,R6=7,R6=11,R6=15,R6=19,R6=23,R6=27)</formula>
    </cfRule>
  </conditionalFormatting>
  <dataValidations count="6">
    <dataValidation type="list" allowBlank="1" showInputMessage="1" showErrorMessage="1" prompt="Μήνας" sqref="C6:C305">
      <formula1>$AU$7:$AU$18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Όνομα μαθητή" sqref="B6:B305">
      <formula1>$AT$7:$AT$23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C306"/>
  <sheetViews>
    <sheetView showZeros="0" zoomScale="106" zoomScaleNormal="106" workbookViewId="0">
      <selection activeCell="BC6" sqref="BC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140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5703125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hidden="1" customWidth="1"/>
    <col min="46" max="46" width="38.71093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45</v>
      </c>
      <c r="B2" s="48"/>
      <c r="C2" s="48"/>
      <c r="D2" s="48"/>
      <c r="E2" s="48"/>
      <c r="I2" s="20" t="s">
        <v>45</v>
      </c>
      <c r="V2" s="20" t="s">
        <v>45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262</v>
      </c>
    </row>
    <row r="6" spans="1:55" ht="16.5" thickTop="1" thickBot="1">
      <c r="A6" s="3">
        <v>1</v>
      </c>
      <c r="B6" s="3" t="s">
        <v>197</v>
      </c>
      <c r="C6" s="4" t="s">
        <v>11</v>
      </c>
      <c r="D6" s="5">
        <v>30</v>
      </c>
      <c r="E6" s="3" t="s">
        <v>0</v>
      </c>
      <c r="F6" s="10" t="s">
        <v>65</v>
      </c>
      <c r="G6" s="11"/>
      <c r="I6" s="3">
        <v>1</v>
      </c>
      <c r="J6" s="5" t="s">
        <v>192</v>
      </c>
      <c r="K6" s="3">
        <f t="shared" ref="K6:K37" si="0">COUNTIFS($B$6:$B$305,$J6,$E$6:$E$305,"1η")</f>
        <v>0</v>
      </c>
      <c r="L6" s="3">
        <f t="shared" ref="L6:L37" si="1">COUNTIFS($B$6:$B$305,$J6,$E$6:$E$305,"2η")</f>
        <v>0</v>
      </c>
      <c r="M6" s="3">
        <f t="shared" ref="M6:M37" si="2">COUNTIFS($B$6:$B$305,$J6,$E$6:$E$305,"3η")</f>
        <v>0</v>
      </c>
      <c r="N6" s="3">
        <f t="shared" ref="N6:N37" si="3">COUNTIFS($B$6:$B$305,$J6,$E$6:$E$305,"4η")</f>
        <v>0</v>
      </c>
      <c r="O6" s="3">
        <f t="shared" ref="O6:O37" si="4">COUNTIFS($B$6:$B$305,$J6,$E$6:$E$305,"5η")</f>
        <v>0</v>
      </c>
      <c r="P6" s="3">
        <f t="shared" ref="P6:P37" si="5">COUNTIFS($B$6:$B$305,$J6,$E$6:$E$305,"6η")</f>
        <v>0</v>
      </c>
      <c r="Q6" s="3">
        <f t="shared" ref="Q6:Q37" si="6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7">COUNTIFS($B$6:$B$305,$J6,$G$6:$G$305,"αποβολή")</f>
        <v>0</v>
      </c>
      <c r="U6" s="8"/>
      <c r="V6" s="3">
        <v>1</v>
      </c>
      <c r="W6" s="5" t="s">
        <v>192</v>
      </c>
      <c r="X6" s="3">
        <f t="shared" ref="X6:X37" si="8">COUNTIFS($B$6:$B$305,$W6,$F$6:$F$305,"Γεωργιάδου")</f>
        <v>0</v>
      </c>
      <c r="Y6" s="3">
        <f t="shared" ref="Y6:Y37" si="9">COUNTIFS($B$6:$B$305,$W6,$F$6:$F$305,"Αυγουστή")</f>
        <v>0</v>
      </c>
      <c r="Z6" s="3">
        <f t="shared" ref="Z6:Z37" si="10">COUNTIFS($B$6:$B$305,$W6,$F$6:$F$305,"Καρούτσου")</f>
        <v>0</v>
      </c>
      <c r="AA6" s="3">
        <f t="shared" ref="AA6:AA37" si="11">COUNTIFS($B$6:$B$305,$W6,$F$6:$F$305,"Μουζά")</f>
        <v>0</v>
      </c>
      <c r="AB6" s="3">
        <f t="shared" ref="AB6:AB37" si="12">COUNTIFS($B$6:$B$305,$W6,$F$6:$F$305,"Παυλίδου")</f>
        <v>0</v>
      </c>
      <c r="AC6" s="3">
        <f t="shared" ref="AC6:AC37" si="13">COUNTIFS($B$6:$B$305,$W6,$F$6:$F$305,"Πρόβατος")</f>
        <v>0</v>
      </c>
      <c r="AD6" s="3">
        <f t="shared" ref="AD6:AD37" si="14">COUNTIFS($B$6:$B$305,$W6,$F$6:$F$305,"Σύρμου")</f>
        <v>0</v>
      </c>
      <c r="AE6" s="3">
        <f t="shared" ref="AE6:AE37" si="15">COUNTIFS($B$6:$B$305,$W6,$F$6:$F$305,"Μικρομανώλης")</f>
        <v>0</v>
      </c>
      <c r="AF6" s="3">
        <f t="shared" ref="AF6:AF37" si="16">COUNTIFS($B$6:$B$305,$W6,$F$6:$F$305,"Τσιτσιριδάκη")</f>
        <v>0</v>
      </c>
      <c r="AG6" s="3">
        <f t="shared" ref="AG6:AG37" si="17">COUNTIFS($B$6:$B$305,$W6,$F$6:$F$305,"Μάκαρη")</f>
        <v>0</v>
      </c>
      <c r="AH6" s="3">
        <f t="shared" ref="AH6:AH37" si="18">COUNTIFS($B$6:$B$305,$W6,$F$6:$F$305,"Δημητρακοπούλου")</f>
        <v>0</v>
      </c>
      <c r="AI6" s="3">
        <f t="shared" ref="AI6:AI37" si="19">COUNTIFS($B$6:$B$305,$W6,$F$6:$F$305,"Γερμανικής")</f>
        <v>0</v>
      </c>
      <c r="AJ6" s="3">
        <f t="shared" ref="AJ6:AJ37" si="20">COUNTIFS($B$6:$B$305,$W6,$F$6:$F$305,"Μαμαρέλης")</f>
        <v>0</v>
      </c>
      <c r="AK6" s="3">
        <f t="shared" ref="AK6:AK37" si="21">COUNTIFS($B$6:$B$305,$W6,$F$6:$F$305,"Παπαβασιλείου")</f>
        <v>0</v>
      </c>
      <c r="AL6" s="3">
        <f t="shared" ref="AL6:AL37" si="22">COUNTIFS($B$6:$B$305,$W6,$F$6:$F$305,"Τετράδη")</f>
        <v>0</v>
      </c>
      <c r="AM6" s="3">
        <f t="shared" ref="AM6:AM37" si="23">COUNTIFS($B$6:$B$305,$W6,$F$6:$F$305,"Λάμψας")</f>
        <v>0</v>
      </c>
      <c r="AN6" s="3">
        <f t="shared" ref="AN6:AN37" si="24">COUNTIFS($B$6:$B$305,$W6,$F$6:$F$305,"Πέντσας")</f>
        <v>0</v>
      </c>
      <c r="AO6" s="3">
        <f t="shared" ref="AO6:AO37" si="25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/>
      <c r="C7" s="4"/>
      <c r="D7" s="5"/>
      <c r="E7" s="3"/>
      <c r="F7" s="10"/>
      <c r="G7" s="12"/>
      <c r="I7" s="3">
        <v>2</v>
      </c>
      <c r="J7" s="5" t="s">
        <v>193</v>
      </c>
      <c r="K7" s="3">
        <f t="shared" si="0"/>
        <v>0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  <c r="Q7" s="3">
        <f t="shared" si="6"/>
        <v>0</v>
      </c>
      <c r="R7" s="10">
        <f t="shared" ref="R7:R37" si="26">SUM(K7:Q7)</f>
        <v>0</v>
      </c>
      <c r="S7" s="12">
        <f t="shared" ref="S7:S37" si="27">INT(R7/4)</f>
        <v>0</v>
      </c>
      <c r="T7" s="13">
        <f t="shared" si="7"/>
        <v>0</v>
      </c>
      <c r="U7" s="8"/>
      <c r="V7" s="3">
        <v>2</v>
      </c>
      <c r="W7" s="5" t="s">
        <v>193</v>
      </c>
      <c r="X7" s="3">
        <f t="shared" si="8"/>
        <v>0</v>
      </c>
      <c r="Y7" s="3">
        <f t="shared" si="9"/>
        <v>0</v>
      </c>
      <c r="Z7" s="3">
        <f t="shared" si="10"/>
        <v>0</v>
      </c>
      <c r="AA7" s="3">
        <f t="shared" si="11"/>
        <v>0</v>
      </c>
      <c r="AB7" s="3">
        <f t="shared" si="12"/>
        <v>0</v>
      </c>
      <c r="AC7" s="3">
        <f t="shared" si="13"/>
        <v>0</v>
      </c>
      <c r="AD7" s="3">
        <f t="shared" si="14"/>
        <v>0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">
        <f t="shared" si="23"/>
        <v>0</v>
      </c>
      <c r="AN7" s="3">
        <f t="shared" si="24"/>
        <v>0</v>
      </c>
      <c r="AO7" s="3">
        <f t="shared" si="25"/>
        <v>0</v>
      </c>
      <c r="AP7" s="3">
        <f t="shared" ref="AP7:AP38" si="28">SUM(X7:AO7)</f>
        <v>0</v>
      </c>
      <c r="AR7" s="41"/>
      <c r="AS7" s="3" t="s">
        <v>55</v>
      </c>
      <c r="AT7" s="5" t="s">
        <v>192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/>
      <c r="C8" s="4"/>
      <c r="D8" s="5"/>
      <c r="E8" s="3"/>
      <c r="F8" s="10"/>
      <c r="G8" s="12"/>
      <c r="I8" s="3">
        <v>3</v>
      </c>
      <c r="J8" s="5" t="s">
        <v>194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0">
        <f t="shared" si="26"/>
        <v>0</v>
      </c>
      <c r="S8" s="12">
        <f t="shared" si="27"/>
        <v>0</v>
      </c>
      <c r="T8" s="13">
        <f t="shared" si="7"/>
        <v>0</v>
      </c>
      <c r="U8" s="8"/>
      <c r="V8" s="3">
        <v>3</v>
      </c>
      <c r="W8" s="5" t="s">
        <v>194</v>
      </c>
      <c r="X8" s="3">
        <f t="shared" si="8"/>
        <v>0</v>
      </c>
      <c r="Y8" s="3">
        <f t="shared" si="9"/>
        <v>0</v>
      </c>
      <c r="Z8" s="3">
        <f t="shared" si="10"/>
        <v>0</v>
      </c>
      <c r="AA8" s="3">
        <f t="shared" si="11"/>
        <v>0</v>
      </c>
      <c r="AB8" s="3">
        <f t="shared" si="12"/>
        <v>0</v>
      </c>
      <c r="AC8" s="3">
        <f t="shared" si="13"/>
        <v>0</v>
      </c>
      <c r="AD8" s="3">
        <f t="shared" si="14"/>
        <v>0</v>
      </c>
      <c r="AE8" s="3">
        <f t="shared" si="15"/>
        <v>0</v>
      </c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19"/>
        <v>0</v>
      </c>
      <c r="AJ8" s="3">
        <f t="shared" si="20"/>
        <v>0</v>
      </c>
      <c r="AK8" s="3">
        <f t="shared" si="21"/>
        <v>0</v>
      </c>
      <c r="AL8" s="3">
        <f t="shared" si="22"/>
        <v>0</v>
      </c>
      <c r="AM8" s="3">
        <f t="shared" si="23"/>
        <v>0</v>
      </c>
      <c r="AN8" s="3">
        <f t="shared" si="24"/>
        <v>0</v>
      </c>
      <c r="AO8" s="3">
        <f t="shared" si="25"/>
        <v>0</v>
      </c>
      <c r="AP8" s="3">
        <f t="shared" si="28"/>
        <v>0</v>
      </c>
      <c r="AR8" s="41"/>
      <c r="AS8" s="3" t="s">
        <v>56</v>
      </c>
      <c r="AT8" s="5" t="s">
        <v>193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/>
      <c r="C9" s="4"/>
      <c r="D9" s="5"/>
      <c r="E9" s="3"/>
      <c r="F9" s="10"/>
      <c r="G9" s="12"/>
      <c r="I9" s="3">
        <v>4</v>
      </c>
      <c r="J9" s="5" t="s">
        <v>195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0">
        <f t="shared" si="26"/>
        <v>0</v>
      </c>
      <c r="S9" s="12">
        <f t="shared" si="27"/>
        <v>0</v>
      </c>
      <c r="T9" s="13">
        <f t="shared" si="7"/>
        <v>0</v>
      </c>
      <c r="U9" s="8"/>
      <c r="V9" s="3">
        <v>4</v>
      </c>
      <c r="W9" s="5" t="s">
        <v>195</v>
      </c>
      <c r="X9" s="3">
        <f t="shared" si="8"/>
        <v>0</v>
      </c>
      <c r="Y9" s="3">
        <f t="shared" si="9"/>
        <v>0</v>
      </c>
      <c r="Z9" s="3">
        <f t="shared" si="10"/>
        <v>0</v>
      </c>
      <c r="AA9" s="3">
        <f t="shared" si="11"/>
        <v>0</v>
      </c>
      <c r="AB9" s="3">
        <f t="shared" si="12"/>
        <v>0</v>
      </c>
      <c r="AC9" s="3">
        <f t="shared" si="13"/>
        <v>0</v>
      </c>
      <c r="AD9" s="3">
        <f t="shared" si="14"/>
        <v>0</v>
      </c>
      <c r="AE9" s="3">
        <f t="shared" si="15"/>
        <v>0</v>
      </c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19"/>
        <v>0</v>
      </c>
      <c r="AJ9" s="3">
        <f t="shared" si="20"/>
        <v>0</v>
      </c>
      <c r="AK9" s="3">
        <f t="shared" si="21"/>
        <v>0</v>
      </c>
      <c r="AL9" s="3">
        <f t="shared" si="22"/>
        <v>0</v>
      </c>
      <c r="AM9" s="3">
        <f t="shared" si="23"/>
        <v>0</v>
      </c>
      <c r="AN9" s="3">
        <f t="shared" si="24"/>
        <v>0</v>
      </c>
      <c r="AO9" s="3">
        <f t="shared" si="25"/>
        <v>0</v>
      </c>
      <c r="AP9" s="3">
        <f t="shared" si="28"/>
        <v>0</v>
      </c>
      <c r="AR9" s="41"/>
      <c r="AS9" s="3" t="s">
        <v>57</v>
      </c>
      <c r="AT9" s="5" t="s">
        <v>194</v>
      </c>
      <c r="AU9" s="10" t="s">
        <v>15</v>
      </c>
      <c r="AV9" s="3">
        <v>3</v>
      </c>
      <c r="AW9" s="3" t="s">
        <v>2</v>
      </c>
      <c r="AY9" t="b">
        <f t="shared" si="29"/>
        <v>0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/>
      <c r="C10" s="4"/>
      <c r="D10" s="5"/>
      <c r="E10" s="3"/>
      <c r="F10" s="10"/>
      <c r="G10" s="12"/>
      <c r="I10" s="3">
        <v>5</v>
      </c>
      <c r="J10" s="5" t="s">
        <v>196</v>
      </c>
      <c r="K10" s="3">
        <f t="shared" si="0"/>
        <v>0</v>
      </c>
      <c r="L10" s="3">
        <f t="shared" si="1"/>
        <v>0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0</v>
      </c>
      <c r="R10" s="10">
        <f t="shared" si="26"/>
        <v>0</v>
      </c>
      <c r="S10" s="12">
        <f t="shared" si="27"/>
        <v>0</v>
      </c>
      <c r="T10" s="13">
        <f t="shared" si="7"/>
        <v>0</v>
      </c>
      <c r="U10" s="8"/>
      <c r="V10" s="3">
        <v>5</v>
      </c>
      <c r="W10" s="5" t="s">
        <v>196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15"/>
        <v>0</v>
      </c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19"/>
        <v>0</v>
      </c>
      <c r="AJ10" s="3">
        <f t="shared" si="20"/>
        <v>0</v>
      </c>
      <c r="AK10" s="3">
        <f t="shared" si="21"/>
        <v>0</v>
      </c>
      <c r="AL10" s="3">
        <f t="shared" si="22"/>
        <v>0</v>
      </c>
      <c r="AM10" s="3">
        <f t="shared" si="23"/>
        <v>0</v>
      </c>
      <c r="AN10" s="3">
        <f t="shared" si="24"/>
        <v>0</v>
      </c>
      <c r="AO10" s="3">
        <f t="shared" si="25"/>
        <v>0</v>
      </c>
      <c r="AP10" s="3">
        <f t="shared" si="28"/>
        <v>0</v>
      </c>
      <c r="AR10" s="41"/>
      <c r="AS10" s="3" t="s">
        <v>58</v>
      </c>
      <c r="AT10" s="5" t="s">
        <v>195</v>
      </c>
      <c r="AU10" s="10" t="s">
        <v>16</v>
      </c>
      <c r="AV10" s="3">
        <v>4</v>
      </c>
      <c r="AW10" s="3" t="s">
        <v>3</v>
      </c>
      <c r="AY10" t="b">
        <f t="shared" si="29"/>
        <v>0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/>
      <c r="C11" s="4"/>
      <c r="D11" s="5"/>
      <c r="E11" s="3"/>
      <c r="F11" s="10"/>
      <c r="G11" s="12"/>
      <c r="I11" s="3">
        <v>6</v>
      </c>
      <c r="J11" s="5" t="s">
        <v>197</v>
      </c>
      <c r="K11" s="3">
        <f t="shared" si="0"/>
        <v>1</v>
      </c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0</v>
      </c>
      <c r="Q11" s="3">
        <f t="shared" si="6"/>
        <v>0</v>
      </c>
      <c r="R11" s="10">
        <f t="shared" si="26"/>
        <v>1</v>
      </c>
      <c r="S11" s="12">
        <f t="shared" si="27"/>
        <v>0</v>
      </c>
      <c r="T11" s="13">
        <f t="shared" si="7"/>
        <v>0</v>
      </c>
      <c r="U11" s="8"/>
      <c r="V11" s="3">
        <v>6</v>
      </c>
      <c r="W11" s="5" t="s">
        <v>197</v>
      </c>
      <c r="X11" s="3">
        <f t="shared" si="8"/>
        <v>0</v>
      </c>
      <c r="Y11" s="3">
        <f t="shared" si="9"/>
        <v>0</v>
      </c>
      <c r="Z11" s="3">
        <f t="shared" si="10"/>
        <v>0</v>
      </c>
      <c r="AA11" s="3">
        <f t="shared" si="11"/>
        <v>0</v>
      </c>
      <c r="AB11" s="3">
        <f t="shared" si="12"/>
        <v>0</v>
      </c>
      <c r="AC11" s="3">
        <f t="shared" si="13"/>
        <v>0</v>
      </c>
      <c r="AD11" s="3">
        <f t="shared" si="14"/>
        <v>0</v>
      </c>
      <c r="AE11" s="3">
        <f t="shared" si="15"/>
        <v>0</v>
      </c>
      <c r="AF11" s="3">
        <f t="shared" si="16"/>
        <v>0</v>
      </c>
      <c r="AG11" s="3">
        <f t="shared" si="17"/>
        <v>0</v>
      </c>
      <c r="AH11" s="3">
        <f t="shared" si="18"/>
        <v>1</v>
      </c>
      <c r="AI11" s="3">
        <f t="shared" si="19"/>
        <v>0</v>
      </c>
      <c r="AJ11" s="3">
        <f t="shared" si="20"/>
        <v>0</v>
      </c>
      <c r="AK11" s="3">
        <f t="shared" si="21"/>
        <v>0</v>
      </c>
      <c r="AL11" s="3">
        <f t="shared" si="22"/>
        <v>0</v>
      </c>
      <c r="AM11" s="3">
        <f t="shared" si="23"/>
        <v>0</v>
      </c>
      <c r="AN11" s="3">
        <f t="shared" si="24"/>
        <v>0</v>
      </c>
      <c r="AO11" s="3">
        <f t="shared" si="25"/>
        <v>0</v>
      </c>
      <c r="AP11" s="3">
        <f t="shared" si="28"/>
        <v>1</v>
      </c>
      <c r="AR11" s="41"/>
      <c r="AS11" s="3" t="s">
        <v>59</v>
      </c>
      <c r="AT11" s="5" t="s">
        <v>196</v>
      </c>
      <c r="AU11" s="10" t="s">
        <v>17</v>
      </c>
      <c r="AV11" s="3">
        <v>5</v>
      </c>
      <c r="AW11" s="3" t="s">
        <v>4</v>
      </c>
      <c r="AY11" t="b">
        <f t="shared" si="29"/>
        <v>0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/>
      <c r="C12" s="4"/>
      <c r="D12" s="5"/>
      <c r="E12" s="3"/>
      <c r="F12" s="10"/>
      <c r="G12" s="12"/>
      <c r="I12" s="3">
        <v>7</v>
      </c>
      <c r="J12" s="5" t="s">
        <v>198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0">
        <f t="shared" si="26"/>
        <v>0</v>
      </c>
      <c r="S12" s="12">
        <f t="shared" si="27"/>
        <v>0</v>
      </c>
      <c r="T12" s="13">
        <f t="shared" si="7"/>
        <v>0</v>
      </c>
      <c r="U12" s="8"/>
      <c r="V12" s="3">
        <v>7</v>
      </c>
      <c r="W12" s="5" t="s">
        <v>198</v>
      </c>
      <c r="X12" s="3">
        <f t="shared" si="8"/>
        <v>0</v>
      </c>
      <c r="Y12" s="3">
        <f t="shared" si="9"/>
        <v>0</v>
      </c>
      <c r="Z12" s="3">
        <f t="shared" si="10"/>
        <v>0</v>
      </c>
      <c r="AA12" s="3">
        <f t="shared" si="11"/>
        <v>0</v>
      </c>
      <c r="AB12" s="3">
        <f t="shared" si="12"/>
        <v>0</v>
      </c>
      <c r="AC12" s="3">
        <f t="shared" si="13"/>
        <v>0</v>
      </c>
      <c r="AD12" s="3">
        <f t="shared" si="14"/>
        <v>0</v>
      </c>
      <c r="AE12" s="3">
        <f t="shared" si="15"/>
        <v>0</v>
      </c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19"/>
        <v>0</v>
      </c>
      <c r="AJ12" s="3">
        <f t="shared" si="20"/>
        <v>0</v>
      </c>
      <c r="AK12" s="3">
        <f t="shared" si="21"/>
        <v>0</v>
      </c>
      <c r="AL12" s="3">
        <f t="shared" si="22"/>
        <v>0</v>
      </c>
      <c r="AM12" s="3">
        <f t="shared" si="23"/>
        <v>0</v>
      </c>
      <c r="AN12" s="3">
        <f t="shared" si="24"/>
        <v>0</v>
      </c>
      <c r="AO12" s="3">
        <f t="shared" si="25"/>
        <v>0</v>
      </c>
      <c r="AP12" s="3">
        <f t="shared" si="28"/>
        <v>0</v>
      </c>
      <c r="AR12" s="41"/>
      <c r="AS12" s="3" t="s">
        <v>60</v>
      </c>
      <c r="AT12" s="5" t="s">
        <v>197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/>
      <c r="C13" s="4"/>
      <c r="D13" s="5"/>
      <c r="E13" s="3"/>
      <c r="F13" s="10"/>
      <c r="G13" s="12"/>
      <c r="I13" s="3">
        <v>8</v>
      </c>
      <c r="J13" s="5" t="s">
        <v>199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0">
        <f t="shared" si="26"/>
        <v>0</v>
      </c>
      <c r="S13" s="12">
        <f t="shared" si="27"/>
        <v>0</v>
      </c>
      <c r="T13" s="13">
        <f t="shared" si="7"/>
        <v>0</v>
      </c>
      <c r="U13" s="8"/>
      <c r="V13" s="3">
        <v>8</v>
      </c>
      <c r="W13" s="5" t="s">
        <v>199</v>
      </c>
      <c r="X13" s="3">
        <f t="shared" si="8"/>
        <v>0</v>
      </c>
      <c r="Y13" s="3">
        <f t="shared" si="9"/>
        <v>0</v>
      </c>
      <c r="Z13" s="3">
        <f t="shared" si="10"/>
        <v>0</v>
      </c>
      <c r="AA13" s="3">
        <f t="shared" si="11"/>
        <v>0</v>
      </c>
      <c r="AB13" s="3">
        <f t="shared" si="12"/>
        <v>0</v>
      </c>
      <c r="AC13" s="3">
        <f t="shared" si="13"/>
        <v>0</v>
      </c>
      <c r="AD13" s="3">
        <f t="shared" si="14"/>
        <v>0</v>
      </c>
      <c r="AE13" s="3">
        <f t="shared" si="15"/>
        <v>0</v>
      </c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19"/>
        <v>0</v>
      </c>
      <c r="AJ13" s="3">
        <f t="shared" si="20"/>
        <v>0</v>
      </c>
      <c r="AK13" s="3">
        <f t="shared" si="21"/>
        <v>0</v>
      </c>
      <c r="AL13" s="3">
        <f t="shared" si="22"/>
        <v>0</v>
      </c>
      <c r="AM13" s="3">
        <f t="shared" si="23"/>
        <v>0</v>
      </c>
      <c r="AN13" s="3">
        <f t="shared" si="24"/>
        <v>0</v>
      </c>
      <c r="AO13" s="3">
        <f t="shared" si="25"/>
        <v>0</v>
      </c>
      <c r="AP13" s="3">
        <f t="shared" si="28"/>
        <v>0</v>
      </c>
      <c r="AR13" s="41"/>
      <c r="AS13" s="3" t="s">
        <v>61</v>
      </c>
      <c r="AT13" s="5" t="s">
        <v>198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/>
      <c r="C14" s="4"/>
      <c r="D14" s="5"/>
      <c r="E14" s="3"/>
      <c r="F14" s="10"/>
      <c r="G14" s="12"/>
      <c r="I14" s="3">
        <v>9</v>
      </c>
      <c r="J14" s="5" t="s">
        <v>200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0">
        <f t="shared" si="26"/>
        <v>0</v>
      </c>
      <c r="S14" s="12">
        <f t="shared" si="27"/>
        <v>0</v>
      </c>
      <c r="T14" s="13">
        <f t="shared" si="7"/>
        <v>0</v>
      </c>
      <c r="U14" s="8"/>
      <c r="V14" s="3">
        <v>9</v>
      </c>
      <c r="W14" s="5" t="s">
        <v>200</v>
      </c>
      <c r="X14" s="3">
        <f t="shared" si="8"/>
        <v>0</v>
      </c>
      <c r="Y14" s="3">
        <f t="shared" si="9"/>
        <v>0</v>
      </c>
      <c r="Z14" s="3">
        <f t="shared" si="10"/>
        <v>0</v>
      </c>
      <c r="AA14" s="3">
        <f t="shared" si="11"/>
        <v>0</v>
      </c>
      <c r="AB14" s="3">
        <f t="shared" si="12"/>
        <v>0</v>
      </c>
      <c r="AC14" s="3">
        <f t="shared" si="13"/>
        <v>0</v>
      </c>
      <c r="AD14" s="3">
        <f t="shared" si="14"/>
        <v>0</v>
      </c>
      <c r="AE14" s="3">
        <f t="shared" si="15"/>
        <v>0</v>
      </c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19"/>
        <v>0</v>
      </c>
      <c r="AJ14" s="3">
        <f t="shared" si="20"/>
        <v>0</v>
      </c>
      <c r="AK14" s="3">
        <f t="shared" si="21"/>
        <v>0</v>
      </c>
      <c r="AL14" s="3">
        <f t="shared" si="22"/>
        <v>0</v>
      </c>
      <c r="AM14" s="3">
        <f t="shared" si="23"/>
        <v>0</v>
      </c>
      <c r="AN14" s="3">
        <f t="shared" si="24"/>
        <v>0</v>
      </c>
      <c r="AO14" s="3">
        <f t="shared" si="25"/>
        <v>0</v>
      </c>
      <c r="AP14" s="3">
        <f t="shared" si="28"/>
        <v>0</v>
      </c>
      <c r="AR14" s="41"/>
      <c r="AS14" s="3" t="s">
        <v>62</v>
      </c>
      <c r="AT14" s="5" t="s">
        <v>199</v>
      </c>
      <c r="AU14" s="10" t="s">
        <v>27</v>
      </c>
      <c r="AV14" s="3">
        <v>8</v>
      </c>
      <c r="AY14" t="b">
        <f t="shared" si="29"/>
        <v>0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5" t="s">
        <v>201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0">
        <f t="shared" si="26"/>
        <v>0</v>
      </c>
      <c r="S15" s="12">
        <f t="shared" si="27"/>
        <v>0</v>
      </c>
      <c r="T15" s="13">
        <f t="shared" si="7"/>
        <v>0</v>
      </c>
      <c r="U15" s="8"/>
      <c r="V15" s="3">
        <v>10</v>
      </c>
      <c r="W15" s="5" t="s">
        <v>201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  <c r="AC15" s="3">
        <f t="shared" si="13"/>
        <v>0</v>
      </c>
      <c r="AD15" s="3">
        <f t="shared" si="14"/>
        <v>0</v>
      </c>
      <c r="AE15" s="3">
        <f t="shared" si="15"/>
        <v>0</v>
      </c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19"/>
        <v>0</v>
      </c>
      <c r="AJ15" s="3">
        <f t="shared" si="20"/>
        <v>0</v>
      </c>
      <c r="AK15" s="3">
        <f t="shared" si="21"/>
        <v>0</v>
      </c>
      <c r="AL15" s="3">
        <f t="shared" si="22"/>
        <v>0</v>
      </c>
      <c r="AM15" s="3">
        <f t="shared" si="23"/>
        <v>0</v>
      </c>
      <c r="AN15" s="3">
        <f t="shared" si="24"/>
        <v>0</v>
      </c>
      <c r="AO15" s="3">
        <f t="shared" si="25"/>
        <v>0</v>
      </c>
      <c r="AP15" s="3">
        <f t="shared" si="28"/>
        <v>0</v>
      </c>
      <c r="AR15" s="41"/>
      <c r="AS15" s="3" t="s">
        <v>63</v>
      </c>
      <c r="AT15" s="5" t="s">
        <v>200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5" t="s">
        <v>202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0">
        <f t="shared" si="26"/>
        <v>0</v>
      </c>
      <c r="S16" s="12">
        <f t="shared" si="27"/>
        <v>0</v>
      </c>
      <c r="T16" s="13">
        <f t="shared" si="7"/>
        <v>0</v>
      </c>
      <c r="U16" s="8"/>
      <c r="V16" s="3">
        <v>11</v>
      </c>
      <c r="W16" s="5" t="s">
        <v>202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0</v>
      </c>
      <c r="AC16" s="3">
        <f t="shared" si="13"/>
        <v>0</v>
      </c>
      <c r="AD16" s="3">
        <f t="shared" si="14"/>
        <v>0</v>
      </c>
      <c r="AE16" s="3">
        <f t="shared" si="15"/>
        <v>0</v>
      </c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19"/>
        <v>0</v>
      </c>
      <c r="AJ16" s="3">
        <f t="shared" si="20"/>
        <v>0</v>
      </c>
      <c r="AK16" s="3">
        <f t="shared" si="21"/>
        <v>0</v>
      </c>
      <c r="AL16" s="3">
        <f t="shared" si="22"/>
        <v>0</v>
      </c>
      <c r="AM16" s="3">
        <f t="shared" si="23"/>
        <v>0</v>
      </c>
      <c r="AN16" s="3">
        <f t="shared" si="24"/>
        <v>0</v>
      </c>
      <c r="AO16" s="3">
        <f t="shared" si="25"/>
        <v>0</v>
      </c>
      <c r="AP16" s="3">
        <f t="shared" si="28"/>
        <v>0</v>
      </c>
      <c r="AR16" s="41"/>
      <c r="AS16" s="3" t="s">
        <v>64</v>
      </c>
      <c r="AT16" s="5" t="s">
        <v>201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5" t="s">
        <v>203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0">
        <f t="shared" si="26"/>
        <v>0</v>
      </c>
      <c r="S17" s="12">
        <f t="shared" si="27"/>
        <v>0</v>
      </c>
      <c r="T17" s="13">
        <f t="shared" si="7"/>
        <v>0</v>
      </c>
      <c r="U17" s="8"/>
      <c r="V17" s="3">
        <v>12</v>
      </c>
      <c r="W17" s="5" t="s">
        <v>203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  <c r="AC17" s="3">
        <f t="shared" si="13"/>
        <v>0</v>
      </c>
      <c r="AD17" s="3">
        <f t="shared" si="14"/>
        <v>0</v>
      </c>
      <c r="AE17" s="3">
        <f t="shared" si="15"/>
        <v>0</v>
      </c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19"/>
        <v>0</v>
      </c>
      <c r="AJ17" s="3">
        <f t="shared" si="20"/>
        <v>0</v>
      </c>
      <c r="AK17" s="3">
        <f t="shared" si="21"/>
        <v>0</v>
      </c>
      <c r="AL17" s="3">
        <f t="shared" si="22"/>
        <v>0</v>
      </c>
      <c r="AM17" s="3">
        <f t="shared" si="23"/>
        <v>0</v>
      </c>
      <c r="AN17" s="3">
        <f t="shared" si="24"/>
        <v>0</v>
      </c>
      <c r="AO17" s="3">
        <f t="shared" si="25"/>
        <v>0</v>
      </c>
      <c r="AP17" s="3">
        <f t="shared" si="28"/>
        <v>0</v>
      </c>
      <c r="AR17" s="41"/>
      <c r="AS17" s="3" t="s">
        <v>65</v>
      </c>
      <c r="AT17" s="5" t="s">
        <v>202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5" t="s">
        <v>204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  <c r="Q18" s="3">
        <f t="shared" si="6"/>
        <v>0</v>
      </c>
      <c r="R18" s="10">
        <f t="shared" si="26"/>
        <v>0</v>
      </c>
      <c r="S18" s="12">
        <f t="shared" si="27"/>
        <v>0</v>
      </c>
      <c r="T18" s="13">
        <f t="shared" si="7"/>
        <v>0</v>
      </c>
      <c r="U18" s="8"/>
      <c r="V18" s="3">
        <v>13</v>
      </c>
      <c r="W18" s="5" t="s">
        <v>204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  <c r="AC18" s="3">
        <f t="shared" si="13"/>
        <v>0</v>
      </c>
      <c r="AD18" s="3">
        <f t="shared" si="14"/>
        <v>0</v>
      </c>
      <c r="AE18" s="3">
        <f t="shared" si="15"/>
        <v>0</v>
      </c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19"/>
        <v>0</v>
      </c>
      <c r="AJ18" s="3">
        <f t="shared" si="20"/>
        <v>0</v>
      </c>
      <c r="AK18" s="3">
        <f t="shared" si="21"/>
        <v>0</v>
      </c>
      <c r="AL18" s="3">
        <f t="shared" si="22"/>
        <v>0</v>
      </c>
      <c r="AM18" s="3">
        <f t="shared" si="23"/>
        <v>0</v>
      </c>
      <c r="AN18" s="3">
        <f t="shared" si="24"/>
        <v>0</v>
      </c>
      <c r="AO18" s="3">
        <f t="shared" si="25"/>
        <v>0</v>
      </c>
      <c r="AP18" s="3">
        <f t="shared" si="28"/>
        <v>0</v>
      </c>
      <c r="AR18" s="41"/>
      <c r="AS18" s="3" t="s">
        <v>66</v>
      </c>
      <c r="AT18" s="5" t="s">
        <v>203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5" t="s">
        <v>205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  <c r="Q19" s="3">
        <f t="shared" si="6"/>
        <v>0</v>
      </c>
      <c r="R19" s="10">
        <f t="shared" si="26"/>
        <v>0</v>
      </c>
      <c r="S19" s="12">
        <f t="shared" si="27"/>
        <v>0</v>
      </c>
      <c r="T19" s="13">
        <f t="shared" si="7"/>
        <v>0</v>
      </c>
      <c r="U19" s="8"/>
      <c r="V19" s="3">
        <v>14</v>
      </c>
      <c r="W19" s="5" t="s">
        <v>205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  <c r="AC19" s="3">
        <f t="shared" si="13"/>
        <v>0</v>
      </c>
      <c r="AD19" s="3">
        <f t="shared" si="14"/>
        <v>0</v>
      </c>
      <c r="AE19" s="3">
        <f t="shared" si="15"/>
        <v>0</v>
      </c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19"/>
        <v>0</v>
      </c>
      <c r="AJ19" s="3">
        <f t="shared" si="20"/>
        <v>0</v>
      </c>
      <c r="AK19" s="3">
        <f t="shared" si="21"/>
        <v>0</v>
      </c>
      <c r="AL19" s="3">
        <f t="shared" si="22"/>
        <v>0</v>
      </c>
      <c r="AM19" s="3">
        <f t="shared" si="23"/>
        <v>0</v>
      </c>
      <c r="AN19" s="3">
        <f t="shared" si="24"/>
        <v>0</v>
      </c>
      <c r="AO19" s="3">
        <f t="shared" si="25"/>
        <v>0</v>
      </c>
      <c r="AP19" s="3">
        <f t="shared" si="28"/>
        <v>0</v>
      </c>
      <c r="AR19" s="41"/>
      <c r="AS19" s="3" t="s">
        <v>67</v>
      </c>
      <c r="AT19" s="5" t="s">
        <v>204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5" t="s">
        <v>206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0</v>
      </c>
      <c r="O20" s="3">
        <f t="shared" si="4"/>
        <v>0</v>
      </c>
      <c r="P20" s="3">
        <f t="shared" si="5"/>
        <v>0</v>
      </c>
      <c r="Q20" s="3">
        <f t="shared" si="6"/>
        <v>0</v>
      </c>
      <c r="R20" s="10">
        <f t="shared" si="26"/>
        <v>0</v>
      </c>
      <c r="S20" s="12">
        <f t="shared" si="27"/>
        <v>0</v>
      </c>
      <c r="T20" s="13">
        <f t="shared" si="7"/>
        <v>0</v>
      </c>
      <c r="U20" s="8"/>
      <c r="V20" s="3">
        <v>15</v>
      </c>
      <c r="W20" s="5" t="s">
        <v>206</v>
      </c>
      <c r="X20" s="3">
        <f t="shared" si="8"/>
        <v>0</v>
      </c>
      <c r="Y20" s="3">
        <f t="shared" si="9"/>
        <v>0</v>
      </c>
      <c r="Z20" s="3">
        <f t="shared" si="10"/>
        <v>0</v>
      </c>
      <c r="AA20" s="3">
        <f t="shared" si="11"/>
        <v>0</v>
      </c>
      <c r="AB20" s="3">
        <f t="shared" si="12"/>
        <v>0</v>
      </c>
      <c r="AC20" s="3">
        <f t="shared" si="13"/>
        <v>0</v>
      </c>
      <c r="AD20" s="3">
        <f t="shared" si="14"/>
        <v>0</v>
      </c>
      <c r="AE20" s="3">
        <f t="shared" si="15"/>
        <v>0</v>
      </c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19"/>
        <v>0</v>
      </c>
      <c r="AJ20" s="3">
        <f t="shared" si="20"/>
        <v>0</v>
      </c>
      <c r="AK20" s="3">
        <f t="shared" si="21"/>
        <v>0</v>
      </c>
      <c r="AL20" s="3">
        <f t="shared" si="22"/>
        <v>0</v>
      </c>
      <c r="AM20" s="3">
        <f t="shared" si="23"/>
        <v>0</v>
      </c>
      <c r="AN20" s="3">
        <f t="shared" si="24"/>
        <v>0</v>
      </c>
      <c r="AO20" s="3">
        <f t="shared" si="25"/>
        <v>0</v>
      </c>
      <c r="AP20" s="3">
        <f t="shared" si="28"/>
        <v>0</v>
      </c>
      <c r="AR20" s="41"/>
      <c r="AS20" s="3" t="s">
        <v>68</v>
      </c>
      <c r="AT20" s="5" t="s">
        <v>205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5" t="s">
        <v>207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  <c r="O21" s="3">
        <f t="shared" si="4"/>
        <v>0</v>
      </c>
      <c r="P21" s="3">
        <f t="shared" si="5"/>
        <v>0</v>
      </c>
      <c r="Q21" s="3">
        <f t="shared" si="6"/>
        <v>0</v>
      </c>
      <c r="R21" s="10">
        <f t="shared" si="26"/>
        <v>0</v>
      </c>
      <c r="S21" s="12">
        <f t="shared" si="27"/>
        <v>0</v>
      </c>
      <c r="T21" s="13">
        <f t="shared" si="7"/>
        <v>0</v>
      </c>
      <c r="U21" s="8"/>
      <c r="V21" s="3">
        <v>16</v>
      </c>
      <c r="W21" s="5" t="s">
        <v>207</v>
      </c>
      <c r="X21" s="3">
        <f t="shared" si="8"/>
        <v>0</v>
      </c>
      <c r="Y21" s="3">
        <f t="shared" si="9"/>
        <v>0</v>
      </c>
      <c r="Z21" s="3">
        <f t="shared" si="10"/>
        <v>0</v>
      </c>
      <c r="AA21" s="3">
        <f t="shared" si="11"/>
        <v>0</v>
      </c>
      <c r="AB21" s="3">
        <f t="shared" si="12"/>
        <v>0</v>
      </c>
      <c r="AC21" s="3">
        <f t="shared" si="13"/>
        <v>0</v>
      </c>
      <c r="AD21" s="3">
        <f t="shared" si="14"/>
        <v>0</v>
      </c>
      <c r="AE21" s="3">
        <f t="shared" si="15"/>
        <v>0</v>
      </c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19"/>
        <v>0</v>
      </c>
      <c r="AJ21" s="3">
        <f t="shared" si="20"/>
        <v>0</v>
      </c>
      <c r="AK21" s="3">
        <f t="shared" si="21"/>
        <v>0</v>
      </c>
      <c r="AL21" s="3">
        <f t="shared" si="22"/>
        <v>0</v>
      </c>
      <c r="AM21" s="3">
        <f t="shared" si="23"/>
        <v>0</v>
      </c>
      <c r="AN21" s="3">
        <f t="shared" si="24"/>
        <v>0</v>
      </c>
      <c r="AO21" s="3">
        <f t="shared" si="25"/>
        <v>0</v>
      </c>
      <c r="AP21" s="3">
        <f t="shared" si="28"/>
        <v>0</v>
      </c>
      <c r="AR21" s="41"/>
      <c r="AS21" s="3" t="s">
        <v>69</v>
      </c>
      <c r="AT21" s="5" t="s">
        <v>206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5" t="s">
        <v>208</v>
      </c>
      <c r="K22" s="3">
        <f t="shared" si="0"/>
        <v>0</v>
      </c>
      <c r="L22" s="3">
        <f t="shared" si="1"/>
        <v>0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0</v>
      </c>
      <c r="Q22" s="3">
        <f t="shared" si="6"/>
        <v>0</v>
      </c>
      <c r="R22" s="10">
        <f t="shared" si="26"/>
        <v>0</v>
      </c>
      <c r="S22" s="12">
        <f t="shared" si="27"/>
        <v>0</v>
      </c>
      <c r="T22" s="13">
        <f t="shared" si="7"/>
        <v>0</v>
      </c>
      <c r="U22" s="8"/>
      <c r="V22" s="3">
        <v>17</v>
      </c>
      <c r="W22" s="5" t="s">
        <v>208</v>
      </c>
      <c r="X22" s="3">
        <f t="shared" si="8"/>
        <v>0</v>
      </c>
      <c r="Y22" s="3">
        <f t="shared" si="9"/>
        <v>0</v>
      </c>
      <c r="Z22" s="3">
        <f t="shared" si="10"/>
        <v>0</v>
      </c>
      <c r="AA22" s="3">
        <f t="shared" si="11"/>
        <v>0</v>
      </c>
      <c r="AB22" s="3">
        <f t="shared" si="12"/>
        <v>0</v>
      </c>
      <c r="AC22" s="3">
        <f t="shared" si="13"/>
        <v>0</v>
      </c>
      <c r="AD22" s="3">
        <f t="shared" si="14"/>
        <v>0</v>
      </c>
      <c r="AE22" s="3">
        <f t="shared" si="15"/>
        <v>0</v>
      </c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19"/>
        <v>0</v>
      </c>
      <c r="AJ22" s="3">
        <f t="shared" si="20"/>
        <v>0</v>
      </c>
      <c r="AK22" s="3">
        <f t="shared" si="21"/>
        <v>0</v>
      </c>
      <c r="AL22" s="3">
        <f t="shared" si="22"/>
        <v>0</v>
      </c>
      <c r="AM22" s="3">
        <f t="shared" si="23"/>
        <v>0</v>
      </c>
      <c r="AN22" s="3">
        <f t="shared" si="24"/>
        <v>0</v>
      </c>
      <c r="AO22" s="3">
        <f t="shared" si="25"/>
        <v>0</v>
      </c>
      <c r="AP22" s="3">
        <f t="shared" si="28"/>
        <v>0</v>
      </c>
      <c r="AR22" s="41"/>
      <c r="AS22" s="3" t="s">
        <v>70</v>
      </c>
      <c r="AT22" s="5" t="s">
        <v>207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5" t="s">
        <v>209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0</v>
      </c>
      <c r="Q23" s="3">
        <f t="shared" si="6"/>
        <v>0</v>
      </c>
      <c r="R23" s="10">
        <f t="shared" si="26"/>
        <v>0</v>
      </c>
      <c r="S23" s="12">
        <f t="shared" si="27"/>
        <v>0</v>
      </c>
      <c r="T23" s="13">
        <f t="shared" si="7"/>
        <v>0</v>
      </c>
      <c r="U23" s="8"/>
      <c r="V23" s="3">
        <v>18</v>
      </c>
      <c r="W23" s="5" t="s">
        <v>209</v>
      </c>
      <c r="X23" s="3">
        <f t="shared" si="8"/>
        <v>0</v>
      </c>
      <c r="Y23" s="3">
        <f t="shared" si="9"/>
        <v>0</v>
      </c>
      <c r="Z23" s="3">
        <f t="shared" si="10"/>
        <v>0</v>
      </c>
      <c r="AA23" s="3">
        <f t="shared" si="11"/>
        <v>0</v>
      </c>
      <c r="AB23" s="3">
        <f t="shared" si="12"/>
        <v>0</v>
      </c>
      <c r="AC23" s="3">
        <f t="shared" si="13"/>
        <v>0</v>
      </c>
      <c r="AD23" s="3">
        <f t="shared" si="14"/>
        <v>0</v>
      </c>
      <c r="AE23" s="3">
        <f t="shared" si="15"/>
        <v>0</v>
      </c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19"/>
        <v>0</v>
      </c>
      <c r="AJ23" s="3">
        <f t="shared" si="20"/>
        <v>0</v>
      </c>
      <c r="AK23" s="3">
        <f t="shared" si="21"/>
        <v>0</v>
      </c>
      <c r="AL23" s="3">
        <f t="shared" si="22"/>
        <v>0</v>
      </c>
      <c r="AM23" s="3">
        <f t="shared" si="23"/>
        <v>0</v>
      </c>
      <c r="AN23" s="3">
        <f t="shared" si="24"/>
        <v>0</v>
      </c>
      <c r="AO23" s="3">
        <f t="shared" si="25"/>
        <v>0</v>
      </c>
      <c r="AP23" s="3">
        <f t="shared" si="28"/>
        <v>0</v>
      </c>
      <c r="AR23" s="41"/>
      <c r="AS23" s="3" t="s">
        <v>71</v>
      </c>
      <c r="AT23" s="5" t="s">
        <v>208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5" t="s">
        <v>210</v>
      </c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  <c r="Q24" s="3">
        <f t="shared" si="6"/>
        <v>0</v>
      </c>
      <c r="R24" s="10">
        <f t="shared" si="26"/>
        <v>0</v>
      </c>
      <c r="S24" s="12">
        <f t="shared" si="27"/>
        <v>0</v>
      </c>
      <c r="T24" s="13">
        <f t="shared" si="7"/>
        <v>0</v>
      </c>
      <c r="U24" s="8"/>
      <c r="V24" s="3">
        <v>19</v>
      </c>
      <c r="W24" s="5" t="s">
        <v>210</v>
      </c>
      <c r="X24" s="3">
        <f t="shared" si="8"/>
        <v>0</v>
      </c>
      <c r="Y24" s="3">
        <f t="shared" si="9"/>
        <v>0</v>
      </c>
      <c r="Z24" s="3">
        <f t="shared" si="10"/>
        <v>0</v>
      </c>
      <c r="AA24" s="3">
        <f t="shared" si="11"/>
        <v>0</v>
      </c>
      <c r="AB24" s="3">
        <f t="shared" si="12"/>
        <v>0</v>
      </c>
      <c r="AC24" s="3">
        <f t="shared" si="13"/>
        <v>0</v>
      </c>
      <c r="AD24" s="3">
        <f t="shared" si="14"/>
        <v>0</v>
      </c>
      <c r="AE24" s="3">
        <f t="shared" si="15"/>
        <v>0</v>
      </c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19"/>
        <v>0</v>
      </c>
      <c r="AJ24" s="3">
        <f t="shared" si="20"/>
        <v>0</v>
      </c>
      <c r="AK24" s="3">
        <f t="shared" si="21"/>
        <v>0</v>
      </c>
      <c r="AL24" s="3">
        <f t="shared" si="22"/>
        <v>0</v>
      </c>
      <c r="AM24" s="3">
        <f t="shared" si="23"/>
        <v>0</v>
      </c>
      <c r="AN24" s="3">
        <f t="shared" si="24"/>
        <v>0</v>
      </c>
      <c r="AO24" s="3">
        <f t="shared" si="25"/>
        <v>0</v>
      </c>
      <c r="AP24" s="3">
        <f t="shared" si="28"/>
        <v>0</v>
      </c>
      <c r="AR24" s="41"/>
      <c r="AS24" s="3" t="s">
        <v>72</v>
      </c>
      <c r="AT24" s="5" t="s">
        <v>209</v>
      </c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5" t="s">
        <v>211</v>
      </c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>
        <f t="shared" si="4"/>
        <v>0</v>
      </c>
      <c r="P25" s="3">
        <f t="shared" si="5"/>
        <v>0</v>
      </c>
      <c r="Q25" s="3">
        <f t="shared" si="6"/>
        <v>0</v>
      </c>
      <c r="R25" s="10">
        <f t="shared" si="26"/>
        <v>0</v>
      </c>
      <c r="S25" s="12">
        <f t="shared" si="27"/>
        <v>0</v>
      </c>
      <c r="T25" s="13">
        <f t="shared" si="7"/>
        <v>0</v>
      </c>
      <c r="U25" s="8"/>
      <c r="V25" s="3">
        <v>20</v>
      </c>
      <c r="W25" s="5" t="s">
        <v>211</v>
      </c>
      <c r="X25" s="3">
        <f t="shared" si="8"/>
        <v>0</v>
      </c>
      <c r="Y25" s="3">
        <f t="shared" si="9"/>
        <v>0</v>
      </c>
      <c r="Z25" s="3">
        <f t="shared" si="10"/>
        <v>0</v>
      </c>
      <c r="AA25" s="3">
        <f t="shared" si="11"/>
        <v>0</v>
      </c>
      <c r="AB25" s="3">
        <f t="shared" si="12"/>
        <v>0</v>
      </c>
      <c r="AC25" s="3">
        <f t="shared" si="13"/>
        <v>0</v>
      </c>
      <c r="AD25" s="3">
        <f t="shared" si="14"/>
        <v>0</v>
      </c>
      <c r="AE25" s="3">
        <f t="shared" si="15"/>
        <v>0</v>
      </c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19"/>
        <v>0</v>
      </c>
      <c r="AJ25" s="3">
        <f t="shared" si="20"/>
        <v>0</v>
      </c>
      <c r="AK25" s="3">
        <f t="shared" si="21"/>
        <v>0</v>
      </c>
      <c r="AL25" s="3">
        <f t="shared" si="22"/>
        <v>0</v>
      </c>
      <c r="AM25" s="3">
        <f t="shared" si="23"/>
        <v>0</v>
      </c>
      <c r="AN25" s="3">
        <f t="shared" si="24"/>
        <v>0</v>
      </c>
      <c r="AO25" s="3">
        <f t="shared" si="25"/>
        <v>0</v>
      </c>
      <c r="AP25" s="3">
        <f t="shared" si="28"/>
        <v>0</v>
      </c>
      <c r="AR25" s="41"/>
      <c r="AT25" s="5" t="s">
        <v>210</v>
      </c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5" t="s">
        <v>212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  <c r="Q26" s="3">
        <f t="shared" si="6"/>
        <v>0</v>
      </c>
      <c r="R26" s="10">
        <f t="shared" si="26"/>
        <v>0</v>
      </c>
      <c r="S26" s="12">
        <f t="shared" si="27"/>
        <v>0</v>
      </c>
      <c r="T26" s="13">
        <f t="shared" si="7"/>
        <v>0</v>
      </c>
      <c r="U26" s="8"/>
      <c r="V26" s="3">
        <v>21</v>
      </c>
      <c r="W26" s="5" t="s">
        <v>212</v>
      </c>
      <c r="X26" s="3">
        <f t="shared" si="8"/>
        <v>0</v>
      </c>
      <c r="Y26" s="3">
        <f t="shared" si="9"/>
        <v>0</v>
      </c>
      <c r="Z26" s="3">
        <f t="shared" si="10"/>
        <v>0</v>
      </c>
      <c r="AA26" s="3">
        <f t="shared" si="11"/>
        <v>0</v>
      </c>
      <c r="AB26" s="3">
        <f t="shared" si="12"/>
        <v>0</v>
      </c>
      <c r="AC26" s="3">
        <f t="shared" si="13"/>
        <v>0</v>
      </c>
      <c r="AD26" s="3">
        <f t="shared" si="14"/>
        <v>0</v>
      </c>
      <c r="AE26" s="3">
        <f t="shared" si="15"/>
        <v>0</v>
      </c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19"/>
        <v>0</v>
      </c>
      <c r="AJ26" s="3">
        <f t="shared" si="20"/>
        <v>0</v>
      </c>
      <c r="AK26" s="3">
        <f t="shared" si="21"/>
        <v>0</v>
      </c>
      <c r="AL26" s="3">
        <f t="shared" si="22"/>
        <v>0</v>
      </c>
      <c r="AM26" s="3">
        <f t="shared" si="23"/>
        <v>0</v>
      </c>
      <c r="AN26" s="3">
        <f t="shared" si="24"/>
        <v>0</v>
      </c>
      <c r="AO26" s="3">
        <f t="shared" si="25"/>
        <v>0</v>
      </c>
      <c r="AP26" s="3">
        <f t="shared" si="28"/>
        <v>0</v>
      </c>
      <c r="AR26" s="41"/>
      <c r="AT26" s="5" t="s">
        <v>211</v>
      </c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5" t="s">
        <v>213</v>
      </c>
      <c r="K27" s="3">
        <f t="shared" si="0"/>
        <v>0</v>
      </c>
      <c r="L27" s="3">
        <f t="shared" si="1"/>
        <v>0</v>
      </c>
      <c r="M27" s="3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  <c r="Q27" s="3">
        <f t="shared" si="6"/>
        <v>0</v>
      </c>
      <c r="R27" s="10">
        <f t="shared" si="26"/>
        <v>0</v>
      </c>
      <c r="S27" s="12">
        <f t="shared" si="27"/>
        <v>0</v>
      </c>
      <c r="T27" s="13">
        <f t="shared" si="7"/>
        <v>0</v>
      </c>
      <c r="U27" s="8"/>
      <c r="V27" s="3">
        <v>22</v>
      </c>
      <c r="W27" s="5" t="s">
        <v>213</v>
      </c>
      <c r="X27" s="3">
        <f t="shared" si="8"/>
        <v>0</v>
      </c>
      <c r="Y27" s="3">
        <f t="shared" si="9"/>
        <v>0</v>
      </c>
      <c r="Z27" s="3">
        <f t="shared" si="10"/>
        <v>0</v>
      </c>
      <c r="AA27" s="3">
        <f t="shared" si="11"/>
        <v>0</v>
      </c>
      <c r="AB27" s="3">
        <f t="shared" si="12"/>
        <v>0</v>
      </c>
      <c r="AC27" s="3">
        <f t="shared" si="13"/>
        <v>0</v>
      </c>
      <c r="AD27" s="3">
        <f t="shared" si="14"/>
        <v>0</v>
      </c>
      <c r="AE27" s="3">
        <f t="shared" si="15"/>
        <v>0</v>
      </c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19"/>
        <v>0</v>
      </c>
      <c r="AJ27" s="3">
        <f t="shared" si="20"/>
        <v>0</v>
      </c>
      <c r="AK27" s="3">
        <f t="shared" si="21"/>
        <v>0</v>
      </c>
      <c r="AL27" s="3">
        <f t="shared" si="22"/>
        <v>0</v>
      </c>
      <c r="AM27" s="3">
        <f t="shared" si="23"/>
        <v>0</v>
      </c>
      <c r="AN27" s="3">
        <f t="shared" si="24"/>
        <v>0</v>
      </c>
      <c r="AO27" s="3">
        <f t="shared" si="25"/>
        <v>0</v>
      </c>
      <c r="AP27" s="3">
        <f t="shared" si="28"/>
        <v>0</v>
      </c>
      <c r="AR27" s="41"/>
      <c r="AT27" s="5" t="s">
        <v>212</v>
      </c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3"/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  <c r="Q28" s="3">
        <f t="shared" si="6"/>
        <v>0</v>
      </c>
      <c r="R28" s="10">
        <f t="shared" si="26"/>
        <v>0</v>
      </c>
      <c r="S28" s="12">
        <f t="shared" si="27"/>
        <v>0</v>
      </c>
      <c r="T28" s="13">
        <f t="shared" si="7"/>
        <v>0</v>
      </c>
      <c r="U28" s="8"/>
      <c r="V28" s="3">
        <v>23</v>
      </c>
      <c r="W28" s="3"/>
      <c r="X28" s="3">
        <f t="shared" si="8"/>
        <v>0</v>
      </c>
      <c r="Y28" s="3">
        <f t="shared" si="9"/>
        <v>0</v>
      </c>
      <c r="Z28" s="3">
        <f t="shared" si="10"/>
        <v>0</v>
      </c>
      <c r="AA28" s="3">
        <f t="shared" si="11"/>
        <v>0</v>
      </c>
      <c r="AB28" s="3">
        <f t="shared" si="12"/>
        <v>0</v>
      </c>
      <c r="AC28" s="3">
        <f t="shared" si="13"/>
        <v>0</v>
      </c>
      <c r="AD28" s="3">
        <f t="shared" si="14"/>
        <v>0</v>
      </c>
      <c r="AE28" s="3">
        <f t="shared" si="15"/>
        <v>0</v>
      </c>
      <c r="AF28" s="3">
        <f t="shared" si="16"/>
        <v>0</v>
      </c>
      <c r="AG28" s="3">
        <f t="shared" si="17"/>
        <v>0</v>
      </c>
      <c r="AH28" s="3">
        <f t="shared" si="18"/>
        <v>0</v>
      </c>
      <c r="AI28" s="3">
        <f t="shared" si="19"/>
        <v>0</v>
      </c>
      <c r="AJ28" s="3">
        <f t="shared" si="20"/>
        <v>0</v>
      </c>
      <c r="AK28" s="3">
        <f t="shared" si="21"/>
        <v>0</v>
      </c>
      <c r="AL28" s="3">
        <f t="shared" si="22"/>
        <v>0</v>
      </c>
      <c r="AM28" s="3">
        <f t="shared" si="23"/>
        <v>0</v>
      </c>
      <c r="AN28" s="3">
        <f t="shared" si="24"/>
        <v>0</v>
      </c>
      <c r="AO28" s="3">
        <f t="shared" si="25"/>
        <v>0</v>
      </c>
      <c r="AP28" s="3">
        <f t="shared" si="28"/>
        <v>0</v>
      </c>
      <c r="AR28" s="41"/>
      <c r="AT28" s="5" t="s">
        <v>213</v>
      </c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3"/>
      <c r="K29" s="3">
        <f t="shared" si="0"/>
        <v>0</v>
      </c>
      <c r="L29" s="3">
        <f t="shared" si="1"/>
        <v>0</v>
      </c>
      <c r="M29" s="3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  <c r="Q29" s="3">
        <f t="shared" si="6"/>
        <v>0</v>
      </c>
      <c r="R29" s="10">
        <f t="shared" si="26"/>
        <v>0</v>
      </c>
      <c r="S29" s="12">
        <f t="shared" si="27"/>
        <v>0</v>
      </c>
      <c r="T29" s="13">
        <f t="shared" si="7"/>
        <v>0</v>
      </c>
      <c r="U29" s="8"/>
      <c r="V29" s="3">
        <v>24</v>
      </c>
      <c r="W29" s="3"/>
      <c r="X29" s="3">
        <f t="shared" si="8"/>
        <v>0</v>
      </c>
      <c r="Y29" s="3">
        <f t="shared" si="9"/>
        <v>0</v>
      </c>
      <c r="Z29" s="3">
        <f t="shared" si="10"/>
        <v>0</v>
      </c>
      <c r="AA29" s="3">
        <f t="shared" si="11"/>
        <v>0</v>
      </c>
      <c r="AB29" s="3">
        <f t="shared" si="12"/>
        <v>0</v>
      </c>
      <c r="AC29" s="3">
        <f t="shared" si="13"/>
        <v>0</v>
      </c>
      <c r="AD29" s="3">
        <f t="shared" si="14"/>
        <v>0</v>
      </c>
      <c r="AE29" s="3">
        <f t="shared" si="15"/>
        <v>0</v>
      </c>
      <c r="AF29" s="3">
        <f t="shared" si="16"/>
        <v>0</v>
      </c>
      <c r="AG29" s="3">
        <f t="shared" si="17"/>
        <v>0</v>
      </c>
      <c r="AH29" s="3">
        <f t="shared" si="18"/>
        <v>0</v>
      </c>
      <c r="AI29" s="3">
        <f t="shared" si="19"/>
        <v>0</v>
      </c>
      <c r="AJ29" s="3">
        <f t="shared" si="20"/>
        <v>0</v>
      </c>
      <c r="AK29" s="3">
        <f t="shared" si="21"/>
        <v>0</v>
      </c>
      <c r="AL29" s="3">
        <f t="shared" si="22"/>
        <v>0</v>
      </c>
      <c r="AM29" s="3">
        <f t="shared" si="23"/>
        <v>0</v>
      </c>
      <c r="AN29" s="3">
        <f t="shared" si="24"/>
        <v>0</v>
      </c>
      <c r="AO29" s="3">
        <f t="shared" si="25"/>
        <v>0</v>
      </c>
      <c r="AP29" s="3">
        <f t="shared" si="28"/>
        <v>0</v>
      </c>
      <c r="AT29" s="2"/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/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>
        <f t="shared" si="4"/>
        <v>0</v>
      </c>
      <c r="P30" s="3">
        <f t="shared" si="5"/>
        <v>0</v>
      </c>
      <c r="Q30" s="3">
        <f t="shared" si="6"/>
        <v>0</v>
      </c>
      <c r="R30" s="10">
        <f t="shared" si="26"/>
        <v>0</v>
      </c>
      <c r="S30" s="12">
        <f t="shared" si="27"/>
        <v>0</v>
      </c>
      <c r="T30" s="13">
        <f t="shared" si="7"/>
        <v>0</v>
      </c>
      <c r="U30" s="8"/>
      <c r="V30" s="3">
        <v>25</v>
      </c>
      <c r="W30" s="3"/>
      <c r="X30" s="3">
        <f t="shared" si="8"/>
        <v>0</v>
      </c>
      <c r="Y30" s="3">
        <f t="shared" si="9"/>
        <v>0</v>
      </c>
      <c r="Z30" s="3">
        <f t="shared" si="10"/>
        <v>0</v>
      </c>
      <c r="AA30" s="3">
        <f t="shared" si="11"/>
        <v>0</v>
      </c>
      <c r="AB30" s="3">
        <f t="shared" si="12"/>
        <v>0</v>
      </c>
      <c r="AC30" s="3">
        <f t="shared" si="13"/>
        <v>0</v>
      </c>
      <c r="AD30" s="3">
        <f t="shared" si="14"/>
        <v>0</v>
      </c>
      <c r="AE30" s="3">
        <f t="shared" si="15"/>
        <v>0</v>
      </c>
      <c r="AF30" s="3">
        <f t="shared" si="16"/>
        <v>0</v>
      </c>
      <c r="AG30" s="3">
        <f t="shared" si="17"/>
        <v>0</v>
      </c>
      <c r="AH30" s="3">
        <f t="shared" si="18"/>
        <v>0</v>
      </c>
      <c r="AI30" s="3">
        <f t="shared" si="19"/>
        <v>0</v>
      </c>
      <c r="AJ30" s="3">
        <f t="shared" si="20"/>
        <v>0</v>
      </c>
      <c r="AK30" s="3">
        <f t="shared" si="21"/>
        <v>0</v>
      </c>
      <c r="AL30" s="3">
        <f t="shared" si="22"/>
        <v>0</v>
      </c>
      <c r="AM30" s="3">
        <f t="shared" si="23"/>
        <v>0</v>
      </c>
      <c r="AN30" s="3">
        <f t="shared" si="24"/>
        <v>0</v>
      </c>
      <c r="AO30" s="3">
        <f t="shared" si="25"/>
        <v>0</v>
      </c>
      <c r="AP30" s="3">
        <f t="shared" si="28"/>
        <v>0</v>
      </c>
      <c r="AT30" s="2"/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/>
      <c r="K31" s="3">
        <f t="shared" si="0"/>
        <v>0</v>
      </c>
      <c r="L31" s="3">
        <f t="shared" si="1"/>
        <v>0</v>
      </c>
      <c r="M31" s="3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  <c r="Q31" s="3">
        <f t="shared" si="6"/>
        <v>0</v>
      </c>
      <c r="R31" s="10">
        <f t="shared" si="26"/>
        <v>0</v>
      </c>
      <c r="S31" s="12">
        <f t="shared" si="27"/>
        <v>0</v>
      </c>
      <c r="T31" s="13">
        <f t="shared" si="7"/>
        <v>0</v>
      </c>
      <c r="U31" s="8"/>
      <c r="V31" s="3">
        <v>26</v>
      </c>
      <c r="W31" s="3"/>
      <c r="X31" s="3">
        <f t="shared" si="8"/>
        <v>0</v>
      </c>
      <c r="Y31" s="3">
        <f t="shared" si="9"/>
        <v>0</v>
      </c>
      <c r="Z31" s="3">
        <f t="shared" si="10"/>
        <v>0</v>
      </c>
      <c r="AA31" s="3">
        <f t="shared" si="11"/>
        <v>0</v>
      </c>
      <c r="AB31" s="3">
        <f t="shared" si="12"/>
        <v>0</v>
      </c>
      <c r="AC31" s="3">
        <f t="shared" si="13"/>
        <v>0</v>
      </c>
      <c r="AD31" s="3">
        <f t="shared" si="14"/>
        <v>0</v>
      </c>
      <c r="AE31" s="3">
        <f t="shared" si="15"/>
        <v>0</v>
      </c>
      <c r="AF31" s="3">
        <f t="shared" si="16"/>
        <v>0</v>
      </c>
      <c r="AG31" s="3">
        <f t="shared" si="17"/>
        <v>0</v>
      </c>
      <c r="AH31" s="3">
        <f t="shared" si="18"/>
        <v>0</v>
      </c>
      <c r="AI31" s="3">
        <f t="shared" si="19"/>
        <v>0</v>
      </c>
      <c r="AJ31" s="3">
        <f t="shared" si="20"/>
        <v>0</v>
      </c>
      <c r="AK31" s="3">
        <f t="shared" si="21"/>
        <v>0</v>
      </c>
      <c r="AL31" s="3">
        <f t="shared" si="22"/>
        <v>0</v>
      </c>
      <c r="AM31" s="3">
        <f t="shared" si="23"/>
        <v>0</v>
      </c>
      <c r="AN31" s="3">
        <f t="shared" si="24"/>
        <v>0</v>
      </c>
      <c r="AO31" s="3">
        <f t="shared" si="25"/>
        <v>0</v>
      </c>
      <c r="AP31" s="3">
        <f t="shared" si="28"/>
        <v>0</v>
      </c>
      <c r="AT31" s="2"/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/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>
        <f t="shared" si="4"/>
        <v>0</v>
      </c>
      <c r="P32" s="3">
        <f t="shared" si="5"/>
        <v>0</v>
      </c>
      <c r="Q32" s="3">
        <f t="shared" si="6"/>
        <v>0</v>
      </c>
      <c r="R32" s="10">
        <f t="shared" si="26"/>
        <v>0</v>
      </c>
      <c r="S32" s="12">
        <f t="shared" si="27"/>
        <v>0</v>
      </c>
      <c r="T32" s="13">
        <f t="shared" si="7"/>
        <v>0</v>
      </c>
      <c r="U32" s="8"/>
      <c r="V32" s="3">
        <v>27</v>
      </c>
      <c r="W32" s="3"/>
      <c r="X32" s="3">
        <f t="shared" si="8"/>
        <v>0</v>
      </c>
      <c r="Y32" s="3">
        <f t="shared" si="9"/>
        <v>0</v>
      </c>
      <c r="Z32" s="3">
        <f t="shared" si="10"/>
        <v>0</v>
      </c>
      <c r="AA32" s="3">
        <f t="shared" si="11"/>
        <v>0</v>
      </c>
      <c r="AB32" s="3">
        <f t="shared" si="12"/>
        <v>0</v>
      </c>
      <c r="AC32" s="3">
        <f t="shared" si="13"/>
        <v>0</v>
      </c>
      <c r="AD32" s="3">
        <f t="shared" si="14"/>
        <v>0</v>
      </c>
      <c r="AE32" s="3">
        <f t="shared" si="15"/>
        <v>0</v>
      </c>
      <c r="AF32" s="3">
        <f t="shared" si="16"/>
        <v>0</v>
      </c>
      <c r="AG32" s="3">
        <f t="shared" si="17"/>
        <v>0</v>
      </c>
      <c r="AH32" s="3">
        <f t="shared" si="18"/>
        <v>0</v>
      </c>
      <c r="AI32" s="3">
        <f t="shared" si="19"/>
        <v>0</v>
      </c>
      <c r="AJ32" s="3">
        <f t="shared" si="20"/>
        <v>0</v>
      </c>
      <c r="AK32" s="3">
        <f t="shared" si="21"/>
        <v>0</v>
      </c>
      <c r="AL32" s="3">
        <f t="shared" si="22"/>
        <v>0</v>
      </c>
      <c r="AM32" s="3">
        <f t="shared" si="23"/>
        <v>0</v>
      </c>
      <c r="AN32" s="3">
        <f t="shared" si="24"/>
        <v>0</v>
      </c>
      <c r="AO32" s="3">
        <f t="shared" si="25"/>
        <v>0</v>
      </c>
      <c r="AP32" s="3">
        <f t="shared" si="28"/>
        <v>0</v>
      </c>
      <c r="AT32" s="2"/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0"/>
        <v>0</v>
      </c>
      <c r="L33" s="3">
        <f t="shared" si="1"/>
        <v>0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  <c r="Q33" s="3">
        <f t="shared" si="6"/>
        <v>0</v>
      </c>
      <c r="R33" s="10">
        <f t="shared" si="26"/>
        <v>0</v>
      </c>
      <c r="S33" s="12">
        <f t="shared" si="27"/>
        <v>0</v>
      </c>
      <c r="T33" s="13">
        <f t="shared" si="7"/>
        <v>0</v>
      </c>
      <c r="U33" s="8"/>
      <c r="V33" s="3">
        <v>28</v>
      </c>
      <c r="W33" s="3"/>
      <c r="X33" s="3">
        <f t="shared" si="8"/>
        <v>0</v>
      </c>
      <c r="Y33" s="3">
        <f t="shared" si="9"/>
        <v>0</v>
      </c>
      <c r="Z33" s="3">
        <f t="shared" si="10"/>
        <v>0</v>
      </c>
      <c r="AA33" s="3">
        <f t="shared" si="11"/>
        <v>0</v>
      </c>
      <c r="AB33" s="3">
        <f t="shared" si="12"/>
        <v>0</v>
      </c>
      <c r="AC33" s="3">
        <f t="shared" si="13"/>
        <v>0</v>
      </c>
      <c r="AD33" s="3">
        <f t="shared" si="14"/>
        <v>0</v>
      </c>
      <c r="AE33" s="3">
        <f t="shared" si="15"/>
        <v>0</v>
      </c>
      <c r="AF33" s="3">
        <f t="shared" si="16"/>
        <v>0</v>
      </c>
      <c r="AG33" s="3">
        <f t="shared" si="17"/>
        <v>0</v>
      </c>
      <c r="AH33" s="3">
        <f t="shared" si="18"/>
        <v>0</v>
      </c>
      <c r="AI33" s="3">
        <f t="shared" si="19"/>
        <v>0</v>
      </c>
      <c r="AJ33" s="3">
        <f t="shared" si="20"/>
        <v>0</v>
      </c>
      <c r="AK33" s="3">
        <f t="shared" si="21"/>
        <v>0</v>
      </c>
      <c r="AL33" s="3">
        <f t="shared" si="22"/>
        <v>0</v>
      </c>
      <c r="AM33" s="3">
        <f t="shared" si="23"/>
        <v>0</v>
      </c>
      <c r="AN33" s="3">
        <f t="shared" si="24"/>
        <v>0</v>
      </c>
      <c r="AO33" s="3">
        <f t="shared" si="25"/>
        <v>0</v>
      </c>
      <c r="AP33" s="3">
        <f t="shared" si="28"/>
        <v>0</v>
      </c>
      <c r="AT33" s="2"/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0"/>
        <v>0</v>
      </c>
      <c r="L34" s="3">
        <f t="shared" si="1"/>
        <v>0</v>
      </c>
      <c r="M34" s="3">
        <f t="shared" si="2"/>
        <v>0</v>
      </c>
      <c r="N34" s="3">
        <f t="shared" si="3"/>
        <v>0</v>
      </c>
      <c r="O34" s="3">
        <f t="shared" si="4"/>
        <v>0</v>
      </c>
      <c r="P34" s="3">
        <f t="shared" si="5"/>
        <v>0</v>
      </c>
      <c r="Q34" s="3">
        <f t="shared" si="6"/>
        <v>0</v>
      </c>
      <c r="R34" s="10">
        <f t="shared" si="26"/>
        <v>0</v>
      </c>
      <c r="S34" s="12">
        <f t="shared" si="27"/>
        <v>0</v>
      </c>
      <c r="T34" s="13">
        <f t="shared" si="7"/>
        <v>0</v>
      </c>
      <c r="U34" s="8"/>
      <c r="V34" s="3">
        <v>29</v>
      </c>
      <c r="W34" s="3"/>
      <c r="X34" s="3">
        <f t="shared" si="8"/>
        <v>0</v>
      </c>
      <c r="Y34" s="3">
        <f t="shared" si="9"/>
        <v>0</v>
      </c>
      <c r="Z34" s="3">
        <f t="shared" si="10"/>
        <v>0</v>
      </c>
      <c r="AA34" s="3">
        <f t="shared" si="11"/>
        <v>0</v>
      </c>
      <c r="AB34" s="3">
        <f t="shared" si="12"/>
        <v>0</v>
      </c>
      <c r="AC34" s="3">
        <f t="shared" si="13"/>
        <v>0</v>
      </c>
      <c r="AD34" s="3">
        <f t="shared" si="14"/>
        <v>0</v>
      </c>
      <c r="AE34" s="3">
        <f t="shared" si="15"/>
        <v>0</v>
      </c>
      <c r="AF34" s="3">
        <f t="shared" si="16"/>
        <v>0</v>
      </c>
      <c r="AG34" s="3">
        <f t="shared" si="17"/>
        <v>0</v>
      </c>
      <c r="AH34" s="3">
        <f t="shared" si="18"/>
        <v>0</v>
      </c>
      <c r="AI34" s="3">
        <f t="shared" si="19"/>
        <v>0</v>
      </c>
      <c r="AJ34" s="3">
        <f t="shared" si="20"/>
        <v>0</v>
      </c>
      <c r="AK34" s="3">
        <f t="shared" si="21"/>
        <v>0</v>
      </c>
      <c r="AL34" s="3">
        <f t="shared" si="22"/>
        <v>0</v>
      </c>
      <c r="AM34" s="3">
        <f t="shared" si="23"/>
        <v>0</v>
      </c>
      <c r="AN34" s="3">
        <f t="shared" si="24"/>
        <v>0</v>
      </c>
      <c r="AO34" s="3">
        <f t="shared" si="25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  <c r="Q35" s="3">
        <f t="shared" si="6"/>
        <v>0</v>
      </c>
      <c r="R35" s="10">
        <f t="shared" si="26"/>
        <v>0</v>
      </c>
      <c r="S35" s="12">
        <f t="shared" si="27"/>
        <v>0</v>
      </c>
      <c r="T35" s="13">
        <f t="shared" si="7"/>
        <v>0</v>
      </c>
      <c r="U35" s="8"/>
      <c r="V35" s="3">
        <v>30</v>
      </c>
      <c r="W35" s="3"/>
      <c r="X35" s="3">
        <f t="shared" si="8"/>
        <v>0</v>
      </c>
      <c r="Y35" s="3">
        <f t="shared" si="9"/>
        <v>0</v>
      </c>
      <c r="Z35" s="3">
        <f t="shared" si="10"/>
        <v>0</v>
      </c>
      <c r="AA35" s="3">
        <f t="shared" si="11"/>
        <v>0</v>
      </c>
      <c r="AB35" s="3">
        <f t="shared" si="12"/>
        <v>0</v>
      </c>
      <c r="AC35" s="3">
        <f t="shared" si="13"/>
        <v>0</v>
      </c>
      <c r="AD35" s="3">
        <f t="shared" si="14"/>
        <v>0</v>
      </c>
      <c r="AE35" s="3">
        <f t="shared" si="15"/>
        <v>0</v>
      </c>
      <c r="AF35" s="3">
        <f t="shared" si="16"/>
        <v>0</v>
      </c>
      <c r="AG35" s="3">
        <f t="shared" si="17"/>
        <v>0</v>
      </c>
      <c r="AH35" s="3">
        <f t="shared" si="18"/>
        <v>0</v>
      </c>
      <c r="AI35" s="3">
        <f t="shared" si="19"/>
        <v>0</v>
      </c>
      <c r="AJ35" s="3">
        <f t="shared" si="20"/>
        <v>0</v>
      </c>
      <c r="AK35" s="3">
        <f t="shared" si="21"/>
        <v>0</v>
      </c>
      <c r="AL35" s="3">
        <f t="shared" si="22"/>
        <v>0</v>
      </c>
      <c r="AM35" s="3">
        <f t="shared" si="23"/>
        <v>0</v>
      </c>
      <c r="AN35" s="3">
        <f t="shared" si="24"/>
        <v>0</v>
      </c>
      <c r="AO35" s="3">
        <f t="shared" si="25"/>
        <v>0</v>
      </c>
      <c r="AP35" s="3">
        <f t="shared" si="28"/>
        <v>0</v>
      </c>
      <c r="AT35" s="2"/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  <c r="Q36" s="3">
        <f t="shared" si="6"/>
        <v>0</v>
      </c>
      <c r="R36" s="10">
        <f t="shared" si="26"/>
        <v>0</v>
      </c>
      <c r="S36" s="12">
        <f t="shared" si="27"/>
        <v>0</v>
      </c>
      <c r="T36" s="13">
        <f t="shared" si="7"/>
        <v>0</v>
      </c>
      <c r="U36" s="8"/>
      <c r="V36" s="3">
        <v>31</v>
      </c>
      <c r="W36" s="3"/>
      <c r="X36" s="3">
        <f t="shared" si="8"/>
        <v>0</v>
      </c>
      <c r="Y36" s="3">
        <f t="shared" si="9"/>
        <v>0</v>
      </c>
      <c r="Z36" s="3">
        <f t="shared" si="10"/>
        <v>0</v>
      </c>
      <c r="AA36" s="3">
        <f t="shared" si="11"/>
        <v>0</v>
      </c>
      <c r="AB36" s="3">
        <f t="shared" si="12"/>
        <v>0</v>
      </c>
      <c r="AC36" s="3">
        <f t="shared" si="13"/>
        <v>0</v>
      </c>
      <c r="AD36" s="3">
        <f t="shared" si="14"/>
        <v>0</v>
      </c>
      <c r="AE36" s="3">
        <f t="shared" si="15"/>
        <v>0</v>
      </c>
      <c r="AF36" s="3">
        <f t="shared" si="16"/>
        <v>0</v>
      </c>
      <c r="AG36" s="3">
        <f t="shared" si="17"/>
        <v>0</v>
      </c>
      <c r="AH36" s="3">
        <f t="shared" si="18"/>
        <v>0</v>
      </c>
      <c r="AI36" s="3">
        <f t="shared" si="19"/>
        <v>0</v>
      </c>
      <c r="AJ36" s="3">
        <f t="shared" si="20"/>
        <v>0</v>
      </c>
      <c r="AK36" s="3">
        <f t="shared" si="21"/>
        <v>0</v>
      </c>
      <c r="AL36" s="3">
        <f t="shared" si="22"/>
        <v>0</v>
      </c>
      <c r="AM36" s="3">
        <f t="shared" si="23"/>
        <v>0</v>
      </c>
      <c r="AN36" s="3">
        <f t="shared" si="24"/>
        <v>0</v>
      </c>
      <c r="AO36" s="3">
        <f t="shared" si="25"/>
        <v>0</v>
      </c>
      <c r="AP36" s="3">
        <f t="shared" si="28"/>
        <v>0</v>
      </c>
      <c r="AT36" s="2"/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0</v>
      </c>
      <c r="Q37" s="3">
        <f t="shared" si="6"/>
        <v>0</v>
      </c>
      <c r="R37" s="10">
        <f t="shared" si="26"/>
        <v>0</v>
      </c>
      <c r="S37" s="12">
        <f t="shared" si="27"/>
        <v>0</v>
      </c>
      <c r="T37" s="13">
        <f t="shared" si="7"/>
        <v>0</v>
      </c>
      <c r="U37" s="8"/>
      <c r="V37" s="3">
        <v>32</v>
      </c>
      <c r="W37" s="3"/>
      <c r="X37" s="3">
        <f t="shared" si="8"/>
        <v>0</v>
      </c>
      <c r="Y37" s="3">
        <f t="shared" si="9"/>
        <v>0</v>
      </c>
      <c r="Z37" s="3">
        <f t="shared" si="10"/>
        <v>0</v>
      </c>
      <c r="AA37" s="3">
        <f t="shared" si="11"/>
        <v>0</v>
      </c>
      <c r="AB37" s="3">
        <f t="shared" si="12"/>
        <v>0</v>
      </c>
      <c r="AC37" s="3">
        <f t="shared" si="13"/>
        <v>0</v>
      </c>
      <c r="AD37" s="3">
        <f t="shared" si="14"/>
        <v>0</v>
      </c>
      <c r="AE37" s="3">
        <f t="shared" si="15"/>
        <v>0</v>
      </c>
      <c r="AF37" s="3">
        <f t="shared" si="16"/>
        <v>0</v>
      </c>
      <c r="AG37" s="3">
        <f t="shared" si="17"/>
        <v>0</v>
      </c>
      <c r="AH37" s="3">
        <f t="shared" si="18"/>
        <v>0</v>
      </c>
      <c r="AI37" s="3">
        <f t="shared" si="19"/>
        <v>0</v>
      </c>
      <c r="AJ37" s="3">
        <f t="shared" si="20"/>
        <v>0</v>
      </c>
      <c r="AK37" s="3">
        <f t="shared" si="21"/>
        <v>0</v>
      </c>
      <c r="AL37" s="3">
        <f t="shared" si="22"/>
        <v>0</v>
      </c>
      <c r="AM37" s="3">
        <f t="shared" si="23"/>
        <v>0</v>
      </c>
      <c r="AN37" s="3">
        <f t="shared" si="24"/>
        <v>0</v>
      </c>
      <c r="AO37" s="3">
        <f t="shared" si="25"/>
        <v>0</v>
      </c>
      <c r="AP37" s="3">
        <f t="shared" si="28"/>
        <v>0</v>
      </c>
      <c r="AT37" s="2"/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1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0</v>
      </c>
      <c r="AP38" s="3">
        <f t="shared" si="28"/>
        <v>1</v>
      </c>
      <c r="AT38" s="2"/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T39" s="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T40" s="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5" t="s">
        <v>192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40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5" t="s">
        <v>193</v>
      </c>
      <c r="K47" s="3">
        <f t="shared" si="35"/>
        <v>0</v>
      </c>
      <c r="L47" s="3">
        <f t="shared" si="36"/>
        <v>0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40">
        <f t="shared" ref="T47:T77" si="44">SUM(K47:S47)</f>
        <v>0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5" t="s">
        <v>194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40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5" t="s">
        <v>195</v>
      </c>
      <c r="K49" s="3">
        <f t="shared" si="35"/>
        <v>0</v>
      </c>
      <c r="L49" s="3">
        <f t="shared" si="36"/>
        <v>0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40">
        <f t="shared" si="44"/>
        <v>0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5" t="s">
        <v>196</v>
      </c>
      <c r="K50" s="3">
        <f t="shared" si="35"/>
        <v>0</v>
      </c>
      <c r="L50" s="3">
        <f t="shared" si="36"/>
        <v>0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40">
        <f t="shared" si="44"/>
        <v>0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5" t="s">
        <v>197</v>
      </c>
      <c r="K51" s="3">
        <f t="shared" si="35"/>
        <v>0</v>
      </c>
      <c r="L51" s="3">
        <f t="shared" si="36"/>
        <v>1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40">
        <f t="shared" si="44"/>
        <v>1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5" t="s">
        <v>198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40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5" t="s">
        <v>199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40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5" t="s">
        <v>200</v>
      </c>
      <c r="K54" s="3">
        <f t="shared" si="35"/>
        <v>0</v>
      </c>
      <c r="L54" s="3">
        <f t="shared" si="36"/>
        <v>0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40">
        <f t="shared" si="44"/>
        <v>0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5" t="s">
        <v>201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40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5" t="s">
        <v>202</v>
      </c>
      <c r="K56" s="3">
        <f t="shared" si="35"/>
        <v>0</v>
      </c>
      <c r="L56" s="3">
        <f t="shared" si="36"/>
        <v>0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40">
        <f t="shared" si="44"/>
        <v>0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5" t="s">
        <v>203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40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5" t="s">
        <v>204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40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5" t="s">
        <v>205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40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5" t="s">
        <v>206</v>
      </c>
      <c r="K60" s="3">
        <f t="shared" si="35"/>
        <v>0</v>
      </c>
      <c r="L60" s="3">
        <f t="shared" si="36"/>
        <v>0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40">
        <f t="shared" si="44"/>
        <v>0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5" t="s">
        <v>207</v>
      </c>
      <c r="K61" s="3">
        <f t="shared" si="35"/>
        <v>0</v>
      </c>
      <c r="L61" s="3">
        <f t="shared" si="36"/>
        <v>0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40">
        <f t="shared" si="44"/>
        <v>0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5" t="s">
        <v>208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40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5" t="s">
        <v>209</v>
      </c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40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5" t="s">
        <v>210</v>
      </c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40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5" t="s">
        <v>211</v>
      </c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40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5" t="s">
        <v>212</v>
      </c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40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5" t="s">
        <v>213</v>
      </c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40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3"/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40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3"/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40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/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40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/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40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/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40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40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40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40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40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40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1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1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50" priority="7" operator="greaterThan">
      <formula>2</formula>
    </cfRule>
    <cfRule type="cellIs" dxfId="49" priority="8" operator="equal">
      <formula>2</formula>
    </cfRule>
    <cfRule type="cellIs" dxfId="48" priority="9" operator="equal">
      <formula>1</formula>
    </cfRule>
  </conditionalFormatting>
  <conditionalFormatting sqref="B6:B305">
    <cfRule type="expression" dxfId="47" priority="4">
      <formula>$AY7</formula>
    </cfRule>
    <cfRule type="expression" dxfId="46" priority="5">
      <formula>$AZ7</formula>
    </cfRule>
    <cfRule type="expression" dxfId="45" priority="6">
      <formula>$BA7</formula>
    </cfRule>
    <cfRule type="expression" dxfId="44" priority="2">
      <formula>$BB7</formula>
    </cfRule>
    <cfRule type="expression" dxfId="42" priority="1">
      <formula>$BC7</formula>
    </cfRule>
  </conditionalFormatting>
  <conditionalFormatting sqref="R6:R36">
    <cfRule type="expression" dxfId="43" priority="3">
      <formula>OR(R6=3,R6=7,R6=11,R6=15,R6=19,R6=23,R6=27)</formula>
    </cfRule>
  </conditionalFormatting>
  <dataValidations count="6">
    <dataValidation type="list" allowBlank="1" showInputMessage="1" showErrorMessage="1" prompt="Όνομα μαθητή" sqref="B6:B305">
      <formula1>$AT$7:$AT$28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Μήνας" sqref="C6:C305">
      <formula1>$AU$7:$AU$18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C306"/>
  <sheetViews>
    <sheetView showZeros="0" zoomScale="106" zoomScaleNormal="106" workbookViewId="0">
      <selection activeCell="AT6" sqref="AT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140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5703125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bestFit="1" customWidth="1"/>
    <col min="46" max="46" width="38.71093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46</v>
      </c>
      <c r="B2" s="48"/>
      <c r="C2" s="48"/>
      <c r="D2" s="48"/>
      <c r="E2" s="48"/>
      <c r="I2" s="20" t="s">
        <v>46</v>
      </c>
      <c r="V2" s="20" t="s">
        <v>46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261</v>
      </c>
    </row>
    <row r="6" spans="1:55" ht="16.5" thickTop="1" thickBot="1">
      <c r="A6" s="3">
        <v>1</v>
      </c>
      <c r="B6" s="3" t="s">
        <v>222</v>
      </c>
      <c r="C6" s="4" t="s">
        <v>11</v>
      </c>
      <c r="D6" s="5">
        <v>30</v>
      </c>
      <c r="E6" s="3" t="s">
        <v>3</v>
      </c>
      <c r="F6" s="10" t="s">
        <v>65</v>
      </c>
      <c r="G6" s="11"/>
      <c r="I6" s="3">
        <v>1</v>
      </c>
      <c r="J6" s="5" t="s">
        <v>214</v>
      </c>
      <c r="K6" s="3">
        <f t="shared" ref="K6:K37" si="0">COUNTIFS($B$6:$B$305,$J6,$E$6:$E$305,"1η")</f>
        <v>0</v>
      </c>
      <c r="L6" s="3">
        <f t="shared" ref="L6:L37" si="1">COUNTIFS($B$6:$B$305,$J6,$E$6:$E$305,"2η")</f>
        <v>0</v>
      </c>
      <c r="M6" s="3">
        <f t="shared" ref="M6:M37" si="2">COUNTIFS($B$6:$B$305,$J6,$E$6:$E$305,"3η")</f>
        <v>0</v>
      </c>
      <c r="N6" s="3">
        <f t="shared" ref="N6:N37" si="3">COUNTIFS($B$6:$B$305,$J6,$E$6:$E$305,"4η")</f>
        <v>0</v>
      </c>
      <c r="O6" s="3">
        <f t="shared" ref="O6:O37" si="4">COUNTIFS($B$6:$B$305,$J6,$E$6:$E$305,"5η")</f>
        <v>0</v>
      </c>
      <c r="P6" s="3">
        <f t="shared" ref="P6:P37" si="5">COUNTIFS($B$6:$B$305,$J6,$E$6:$E$305,"6η")</f>
        <v>0</v>
      </c>
      <c r="Q6" s="3">
        <f t="shared" ref="Q6:Q37" si="6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7">COUNTIFS($B$6:$B$305,$J6,$G$6:$G$305,"αποβολή")</f>
        <v>0</v>
      </c>
      <c r="U6" s="8"/>
      <c r="V6" s="3">
        <v>1</v>
      </c>
      <c r="W6" s="5" t="s">
        <v>214</v>
      </c>
      <c r="X6" s="3">
        <f t="shared" ref="X6:X37" si="8">COUNTIFS($B$6:$B$305,$W6,$F$6:$F$305,"Γεωργιάδου")</f>
        <v>0</v>
      </c>
      <c r="Y6" s="3">
        <f t="shared" ref="Y6:Y37" si="9">COUNTIFS($B$6:$B$305,$W6,$F$6:$F$305,"Αυγουστή")</f>
        <v>0</v>
      </c>
      <c r="Z6" s="3">
        <f t="shared" ref="Z6:Z37" si="10">COUNTIFS($B$6:$B$305,$W6,$F$6:$F$305,"Καρούτσου")</f>
        <v>0</v>
      </c>
      <c r="AA6" s="3">
        <f t="shared" ref="AA6:AA37" si="11">COUNTIFS($B$6:$B$305,$W6,$F$6:$F$305,"Μουζά")</f>
        <v>0</v>
      </c>
      <c r="AB6" s="3">
        <f t="shared" ref="AB6:AB37" si="12">COUNTIFS($B$6:$B$305,$W6,$F$6:$F$305,"Παυλίδου")</f>
        <v>0</v>
      </c>
      <c r="AC6" s="3">
        <f t="shared" ref="AC6:AC37" si="13">COUNTIFS($B$6:$B$305,$W6,$F$6:$F$305,"Πρόβατος")</f>
        <v>0</v>
      </c>
      <c r="AD6" s="3">
        <f t="shared" ref="AD6:AD37" si="14">COUNTIFS($B$6:$B$305,$W6,$F$6:$F$305,"Σύρμου")</f>
        <v>0</v>
      </c>
      <c r="AE6" s="3">
        <f t="shared" ref="AE6:AE37" si="15">COUNTIFS($B$6:$B$305,$W6,$F$6:$F$305,"Μικρομανώλης")</f>
        <v>0</v>
      </c>
      <c r="AF6" s="3">
        <f t="shared" ref="AF6:AF37" si="16">COUNTIFS($B$6:$B$305,$W6,$F$6:$F$305,"Τσιτσιριδάκη")</f>
        <v>0</v>
      </c>
      <c r="AG6" s="3">
        <f t="shared" ref="AG6:AG37" si="17">COUNTIFS($B$6:$B$305,$W6,$F$6:$F$305,"Μάκαρη")</f>
        <v>0</v>
      </c>
      <c r="AH6" s="3">
        <f t="shared" ref="AH6:AH37" si="18">COUNTIFS($B$6:$B$305,$W6,$F$6:$F$305,"Δημητρακοπούλου")</f>
        <v>0</v>
      </c>
      <c r="AI6" s="3">
        <f t="shared" ref="AI6:AI37" si="19">COUNTIFS($B$6:$B$305,$W6,$F$6:$F$305,"Γερμανικής")</f>
        <v>0</v>
      </c>
      <c r="AJ6" s="3">
        <f t="shared" ref="AJ6:AJ37" si="20">COUNTIFS($B$6:$B$305,$W6,$F$6:$F$305,"Μαμαρέλης")</f>
        <v>0</v>
      </c>
      <c r="AK6" s="3">
        <f t="shared" ref="AK6:AK37" si="21">COUNTIFS($B$6:$B$305,$W6,$F$6:$F$305,"Παπαβασιλείου")</f>
        <v>0</v>
      </c>
      <c r="AL6" s="3">
        <f t="shared" ref="AL6:AL37" si="22">COUNTIFS($B$6:$B$305,$W6,$F$6:$F$305,"Τετράδη")</f>
        <v>0</v>
      </c>
      <c r="AM6" s="3">
        <f t="shared" ref="AM6:AM37" si="23">COUNTIFS($B$6:$B$305,$W6,$F$6:$F$305,"Λάμψας")</f>
        <v>0</v>
      </c>
      <c r="AN6" s="3">
        <f t="shared" ref="AN6:AN37" si="24">COUNTIFS($B$6:$B$305,$W6,$F$6:$F$305,"Πέντσας")</f>
        <v>0</v>
      </c>
      <c r="AO6" s="3">
        <f t="shared" ref="AO6:AO37" si="25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 t="s">
        <v>228</v>
      </c>
      <c r="C7" s="4" t="s">
        <v>11</v>
      </c>
      <c r="D7" s="5">
        <v>30</v>
      </c>
      <c r="E7" s="3" t="s">
        <v>3</v>
      </c>
      <c r="F7" s="10" t="s">
        <v>65</v>
      </c>
      <c r="G7" s="12"/>
      <c r="I7" s="3">
        <v>2</v>
      </c>
      <c r="J7" s="5" t="s">
        <v>215</v>
      </c>
      <c r="K7" s="3">
        <f t="shared" si="0"/>
        <v>0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  <c r="Q7" s="3">
        <f t="shared" si="6"/>
        <v>0</v>
      </c>
      <c r="R7" s="10">
        <f t="shared" ref="R7:R37" si="26">SUM(K7:Q7)</f>
        <v>0</v>
      </c>
      <c r="S7" s="12">
        <f t="shared" ref="S7:S37" si="27">INT(R7/4)</f>
        <v>0</v>
      </c>
      <c r="T7" s="13">
        <f t="shared" si="7"/>
        <v>0</v>
      </c>
      <c r="U7" s="8"/>
      <c r="V7" s="3">
        <v>2</v>
      </c>
      <c r="W7" s="5" t="s">
        <v>215</v>
      </c>
      <c r="X7" s="3">
        <f t="shared" si="8"/>
        <v>0</v>
      </c>
      <c r="Y7" s="3">
        <f t="shared" si="9"/>
        <v>0</v>
      </c>
      <c r="Z7" s="3">
        <f t="shared" si="10"/>
        <v>0</v>
      </c>
      <c r="AA7" s="3">
        <f t="shared" si="11"/>
        <v>0</v>
      </c>
      <c r="AB7" s="3">
        <f t="shared" si="12"/>
        <v>0</v>
      </c>
      <c r="AC7" s="3">
        <f t="shared" si="13"/>
        <v>0</v>
      </c>
      <c r="AD7" s="3">
        <f t="shared" si="14"/>
        <v>0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">
        <f t="shared" si="23"/>
        <v>0</v>
      </c>
      <c r="AN7" s="3">
        <f t="shared" si="24"/>
        <v>0</v>
      </c>
      <c r="AO7" s="3">
        <f t="shared" si="25"/>
        <v>0</v>
      </c>
      <c r="AP7" s="3">
        <f t="shared" ref="AP7:AP38" si="28">SUM(X7:AO7)</f>
        <v>0</v>
      </c>
      <c r="AR7" s="41"/>
      <c r="AS7" s="3" t="s">
        <v>55</v>
      </c>
      <c r="AT7" s="5" t="s">
        <v>214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/>
      <c r="C8" s="4"/>
      <c r="D8" s="5"/>
      <c r="E8" s="3"/>
      <c r="F8" s="10"/>
      <c r="G8" s="12"/>
      <c r="I8" s="3">
        <v>3</v>
      </c>
      <c r="J8" s="5" t="s">
        <v>216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0">
        <f t="shared" si="26"/>
        <v>0</v>
      </c>
      <c r="S8" s="12">
        <f t="shared" si="27"/>
        <v>0</v>
      </c>
      <c r="T8" s="13">
        <f t="shared" si="7"/>
        <v>0</v>
      </c>
      <c r="U8" s="8"/>
      <c r="V8" s="3">
        <v>3</v>
      </c>
      <c r="W8" s="5" t="s">
        <v>216</v>
      </c>
      <c r="X8" s="3">
        <f t="shared" si="8"/>
        <v>0</v>
      </c>
      <c r="Y8" s="3">
        <f t="shared" si="9"/>
        <v>0</v>
      </c>
      <c r="Z8" s="3">
        <f t="shared" si="10"/>
        <v>0</v>
      </c>
      <c r="AA8" s="3">
        <f t="shared" si="11"/>
        <v>0</v>
      </c>
      <c r="AB8" s="3">
        <f t="shared" si="12"/>
        <v>0</v>
      </c>
      <c r="AC8" s="3">
        <f t="shared" si="13"/>
        <v>0</v>
      </c>
      <c r="AD8" s="3">
        <f t="shared" si="14"/>
        <v>0</v>
      </c>
      <c r="AE8" s="3">
        <f t="shared" si="15"/>
        <v>0</v>
      </c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19"/>
        <v>0</v>
      </c>
      <c r="AJ8" s="3">
        <f t="shared" si="20"/>
        <v>0</v>
      </c>
      <c r="AK8" s="3">
        <f t="shared" si="21"/>
        <v>0</v>
      </c>
      <c r="AL8" s="3">
        <f t="shared" si="22"/>
        <v>0</v>
      </c>
      <c r="AM8" s="3">
        <f t="shared" si="23"/>
        <v>0</v>
      </c>
      <c r="AN8" s="3">
        <f t="shared" si="24"/>
        <v>0</v>
      </c>
      <c r="AO8" s="3">
        <f t="shared" si="25"/>
        <v>0</v>
      </c>
      <c r="AP8" s="3">
        <f t="shared" si="28"/>
        <v>0</v>
      </c>
      <c r="AR8" s="41"/>
      <c r="AS8" s="3" t="s">
        <v>56</v>
      </c>
      <c r="AT8" s="5" t="s">
        <v>215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/>
      <c r="C9" s="4"/>
      <c r="D9" s="5"/>
      <c r="E9" s="3"/>
      <c r="F9" s="10"/>
      <c r="G9" s="12"/>
      <c r="I9" s="3">
        <v>4</v>
      </c>
      <c r="J9" s="5" t="s">
        <v>217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0">
        <f t="shared" si="26"/>
        <v>0</v>
      </c>
      <c r="S9" s="12">
        <f t="shared" si="27"/>
        <v>0</v>
      </c>
      <c r="T9" s="13">
        <f t="shared" si="7"/>
        <v>0</v>
      </c>
      <c r="U9" s="8"/>
      <c r="V9" s="3">
        <v>4</v>
      </c>
      <c r="W9" s="5" t="s">
        <v>217</v>
      </c>
      <c r="X9" s="3">
        <f t="shared" si="8"/>
        <v>0</v>
      </c>
      <c r="Y9" s="3">
        <f t="shared" si="9"/>
        <v>0</v>
      </c>
      <c r="Z9" s="3">
        <f t="shared" si="10"/>
        <v>0</v>
      </c>
      <c r="AA9" s="3">
        <f t="shared" si="11"/>
        <v>0</v>
      </c>
      <c r="AB9" s="3">
        <f t="shared" si="12"/>
        <v>0</v>
      </c>
      <c r="AC9" s="3">
        <f t="shared" si="13"/>
        <v>0</v>
      </c>
      <c r="AD9" s="3">
        <f t="shared" si="14"/>
        <v>0</v>
      </c>
      <c r="AE9" s="3">
        <f t="shared" si="15"/>
        <v>0</v>
      </c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19"/>
        <v>0</v>
      </c>
      <c r="AJ9" s="3">
        <f t="shared" si="20"/>
        <v>0</v>
      </c>
      <c r="AK9" s="3">
        <f t="shared" si="21"/>
        <v>0</v>
      </c>
      <c r="AL9" s="3">
        <f t="shared" si="22"/>
        <v>0</v>
      </c>
      <c r="AM9" s="3">
        <f t="shared" si="23"/>
        <v>0</v>
      </c>
      <c r="AN9" s="3">
        <f t="shared" si="24"/>
        <v>0</v>
      </c>
      <c r="AO9" s="3">
        <f t="shared" si="25"/>
        <v>0</v>
      </c>
      <c r="AP9" s="3">
        <f t="shared" si="28"/>
        <v>0</v>
      </c>
      <c r="AR9" s="41"/>
      <c r="AS9" s="3" t="s">
        <v>57</v>
      </c>
      <c r="AT9" s="5" t="s">
        <v>216</v>
      </c>
      <c r="AU9" s="10" t="s">
        <v>15</v>
      </c>
      <c r="AV9" s="3">
        <v>3</v>
      </c>
      <c r="AW9" s="3" t="s">
        <v>2</v>
      </c>
      <c r="AY9" t="b">
        <f t="shared" si="29"/>
        <v>0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/>
      <c r="C10" s="4"/>
      <c r="D10" s="5"/>
      <c r="E10" s="3"/>
      <c r="F10" s="10"/>
      <c r="G10" s="12"/>
      <c r="I10" s="3">
        <v>5</v>
      </c>
      <c r="J10" s="5" t="s">
        <v>218</v>
      </c>
      <c r="K10" s="3">
        <f t="shared" si="0"/>
        <v>0</v>
      </c>
      <c r="L10" s="3">
        <f t="shared" si="1"/>
        <v>0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0</v>
      </c>
      <c r="R10" s="10">
        <f t="shared" si="26"/>
        <v>0</v>
      </c>
      <c r="S10" s="12">
        <f t="shared" si="27"/>
        <v>0</v>
      </c>
      <c r="T10" s="13">
        <f t="shared" si="7"/>
        <v>0</v>
      </c>
      <c r="U10" s="8"/>
      <c r="V10" s="3">
        <v>5</v>
      </c>
      <c r="W10" s="5" t="s">
        <v>218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15"/>
        <v>0</v>
      </c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19"/>
        <v>0</v>
      </c>
      <c r="AJ10" s="3">
        <f t="shared" si="20"/>
        <v>0</v>
      </c>
      <c r="AK10" s="3">
        <f t="shared" si="21"/>
        <v>0</v>
      </c>
      <c r="AL10" s="3">
        <f t="shared" si="22"/>
        <v>0</v>
      </c>
      <c r="AM10" s="3">
        <f t="shared" si="23"/>
        <v>0</v>
      </c>
      <c r="AN10" s="3">
        <f t="shared" si="24"/>
        <v>0</v>
      </c>
      <c r="AO10" s="3">
        <f t="shared" si="25"/>
        <v>0</v>
      </c>
      <c r="AP10" s="3">
        <f t="shared" si="28"/>
        <v>0</v>
      </c>
      <c r="AR10" s="41"/>
      <c r="AS10" s="3" t="s">
        <v>58</v>
      </c>
      <c r="AT10" s="5" t="s">
        <v>217</v>
      </c>
      <c r="AU10" s="10" t="s">
        <v>16</v>
      </c>
      <c r="AV10" s="3">
        <v>4</v>
      </c>
      <c r="AW10" s="3" t="s">
        <v>3</v>
      </c>
      <c r="AY10" t="b">
        <f t="shared" si="29"/>
        <v>0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/>
      <c r="C11" s="4"/>
      <c r="D11" s="5"/>
      <c r="E11" s="3"/>
      <c r="F11" s="10"/>
      <c r="G11" s="12"/>
      <c r="I11" s="3">
        <v>6</v>
      </c>
      <c r="J11" s="5" t="s">
        <v>219</v>
      </c>
      <c r="K11" s="3">
        <f t="shared" si="0"/>
        <v>0</v>
      </c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0</v>
      </c>
      <c r="Q11" s="3">
        <f t="shared" si="6"/>
        <v>0</v>
      </c>
      <c r="R11" s="10">
        <f t="shared" si="26"/>
        <v>0</v>
      </c>
      <c r="S11" s="12">
        <f t="shared" si="27"/>
        <v>0</v>
      </c>
      <c r="T11" s="13">
        <f t="shared" si="7"/>
        <v>0</v>
      </c>
      <c r="U11" s="8"/>
      <c r="V11" s="3">
        <v>6</v>
      </c>
      <c r="W11" s="5" t="s">
        <v>219</v>
      </c>
      <c r="X11" s="3">
        <f t="shared" si="8"/>
        <v>0</v>
      </c>
      <c r="Y11" s="3">
        <f t="shared" si="9"/>
        <v>0</v>
      </c>
      <c r="Z11" s="3">
        <f t="shared" si="10"/>
        <v>0</v>
      </c>
      <c r="AA11" s="3">
        <f t="shared" si="11"/>
        <v>0</v>
      </c>
      <c r="AB11" s="3">
        <f t="shared" si="12"/>
        <v>0</v>
      </c>
      <c r="AC11" s="3">
        <f t="shared" si="13"/>
        <v>0</v>
      </c>
      <c r="AD11" s="3">
        <f t="shared" si="14"/>
        <v>0</v>
      </c>
      <c r="AE11" s="3">
        <f t="shared" si="15"/>
        <v>0</v>
      </c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19"/>
        <v>0</v>
      </c>
      <c r="AJ11" s="3">
        <f t="shared" si="20"/>
        <v>0</v>
      </c>
      <c r="AK11" s="3">
        <f t="shared" si="21"/>
        <v>0</v>
      </c>
      <c r="AL11" s="3">
        <f t="shared" si="22"/>
        <v>0</v>
      </c>
      <c r="AM11" s="3">
        <f t="shared" si="23"/>
        <v>0</v>
      </c>
      <c r="AN11" s="3">
        <f t="shared" si="24"/>
        <v>0</v>
      </c>
      <c r="AO11" s="3">
        <f t="shared" si="25"/>
        <v>0</v>
      </c>
      <c r="AP11" s="3">
        <f t="shared" si="28"/>
        <v>0</v>
      </c>
      <c r="AR11" s="41"/>
      <c r="AS11" s="3" t="s">
        <v>59</v>
      </c>
      <c r="AT11" s="5" t="s">
        <v>218</v>
      </c>
      <c r="AU11" s="10" t="s">
        <v>17</v>
      </c>
      <c r="AV11" s="3">
        <v>5</v>
      </c>
      <c r="AW11" s="3" t="s">
        <v>4</v>
      </c>
      <c r="AY11" t="b">
        <f t="shared" si="29"/>
        <v>0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/>
      <c r="C12" s="4"/>
      <c r="D12" s="5"/>
      <c r="E12" s="3"/>
      <c r="F12" s="10"/>
      <c r="G12" s="12"/>
      <c r="I12" s="3">
        <v>7</v>
      </c>
      <c r="J12" s="5" t="s">
        <v>220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0">
        <f t="shared" si="26"/>
        <v>0</v>
      </c>
      <c r="S12" s="12">
        <f t="shared" si="27"/>
        <v>0</v>
      </c>
      <c r="T12" s="13">
        <f t="shared" si="7"/>
        <v>0</v>
      </c>
      <c r="U12" s="8"/>
      <c r="V12" s="3">
        <v>7</v>
      </c>
      <c r="W12" s="5" t="s">
        <v>220</v>
      </c>
      <c r="X12" s="3">
        <f t="shared" si="8"/>
        <v>0</v>
      </c>
      <c r="Y12" s="3">
        <f t="shared" si="9"/>
        <v>0</v>
      </c>
      <c r="Z12" s="3">
        <f t="shared" si="10"/>
        <v>0</v>
      </c>
      <c r="AA12" s="3">
        <f t="shared" si="11"/>
        <v>0</v>
      </c>
      <c r="AB12" s="3">
        <f t="shared" si="12"/>
        <v>0</v>
      </c>
      <c r="AC12" s="3">
        <f t="shared" si="13"/>
        <v>0</v>
      </c>
      <c r="AD12" s="3">
        <f t="shared" si="14"/>
        <v>0</v>
      </c>
      <c r="AE12" s="3">
        <f t="shared" si="15"/>
        <v>0</v>
      </c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19"/>
        <v>0</v>
      </c>
      <c r="AJ12" s="3">
        <f t="shared" si="20"/>
        <v>0</v>
      </c>
      <c r="AK12" s="3">
        <f t="shared" si="21"/>
        <v>0</v>
      </c>
      <c r="AL12" s="3">
        <f t="shared" si="22"/>
        <v>0</v>
      </c>
      <c r="AM12" s="3">
        <f t="shared" si="23"/>
        <v>0</v>
      </c>
      <c r="AN12" s="3">
        <f t="shared" si="24"/>
        <v>0</v>
      </c>
      <c r="AO12" s="3">
        <f t="shared" si="25"/>
        <v>0</v>
      </c>
      <c r="AP12" s="3">
        <f t="shared" si="28"/>
        <v>0</v>
      </c>
      <c r="AR12" s="41"/>
      <c r="AS12" s="3" t="s">
        <v>60</v>
      </c>
      <c r="AT12" s="5" t="s">
        <v>219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/>
      <c r="C13" s="4"/>
      <c r="D13" s="5"/>
      <c r="E13" s="3"/>
      <c r="F13" s="10"/>
      <c r="G13" s="12"/>
      <c r="I13" s="3">
        <v>8</v>
      </c>
      <c r="J13" s="5" t="s">
        <v>221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0">
        <f t="shared" si="26"/>
        <v>0</v>
      </c>
      <c r="S13" s="12">
        <f t="shared" si="27"/>
        <v>0</v>
      </c>
      <c r="T13" s="13">
        <f t="shared" si="7"/>
        <v>0</v>
      </c>
      <c r="U13" s="8"/>
      <c r="V13" s="3">
        <v>8</v>
      </c>
      <c r="W13" s="5" t="s">
        <v>221</v>
      </c>
      <c r="X13" s="3">
        <f t="shared" si="8"/>
        <v>0</v>
      </c>
      <c r="Y13" s="3">
        <f t="shared" si="9"/>
        <v>0</v>
      </c>
      <c r="Z13" s="3">
        <f t="shared" si="10"/>
        <v>0</v>
      </c>
      <c r="AA13" s="3">
        <f t="shared" si="11"/>
        <v>0</v>
      </c>
      <c r="AB13" s="3">
        <f t="shared" si="12"/>
        <v>0</v>
      </c>
      <c r="AC13" s="3">
        <f t="shared" si="13"/>
        <v>0</v>
      </c>
      <c r="AD13" s="3">
        <f t="shared" si="14"/>
        <v>0</v>
      </c>
      <c r="AE13" s="3">
        <f t="shared" si="15"/>
        <v>0</v>
      </c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19"/>
        <v>0</v>
      </c>
      <c r="AJ13" s="3">
        <f t="shared" si="20"/>
        <v>0</v>
      </c>
      <c r="AK13" s="3">
        <f t="shared" si="21"/>
        <v>0</v>
      </c>
      <c r="AL13" s="3">
        <f t="shared" si="22"/>
        <v>0</v>
      </c>
      <c r="AM13" s="3">
        <f t="shared" si="23"/>
        <v>0</v>
      </c>
      <c r="AN13" s="3">
        <f t="shared" si="24"/>
        <v>0</v>
      </c>
      <c r="AO13" s="3">
        <f t="shared" si="25"/>
        <v>0</v>
      </c>
      <c r="AP13" s="3">
        <f t="shared" si="28"/>
        <v>0</v>
      </c>
      <c r="AR13" s="41"/>
      <c r="AS13" s="3" t="s">
        <v>61</v>
      </c>
      <c r="AT13" s="5" t="s">
        <v>220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/>
      <c r="C14" s="4"/>
      <c r="D14" s="5"/>
      <c r="E14" s="3"/>
      <c r="F14" s="10"/>
      <c r="G14" s="12"/>
      <c r="I14" s="3">
        <v>9</v>
      </c>
      <c r="J14" s="5" t="s">
        <v>222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1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0">
        <f t="shared" si="26"/>
        <v>1</v>
      </c>
      <c r="S14" s="12">
        <f t="shared" si="27"/>
        <v>0</v>
      </c>
      <c r="T14" s="13">
        <f t="shared" si="7"/>
        <v>0</v>
      </c>
      <c r="U14" s="8"/>
      <c r="V14" s="3">
        <v>9</v>
      </c>
      <c r="W14" s="5" t="s">
        <v>222</v>
      </c>
      <c r="X14" s="3">
        <f t="shared" si="8"/>
        <v>0</v>
      </c>
      <c r="Y14" s="3">
        <f t="shared" si="9"/>
        <v>0</v>
      </c>
      <c r="Z14" s="3">
        <f t="shared" si="10"/>
        <v>0</v>
      </c>
      <c r="AA14" s="3">
        <f t="shared" si="11"/>
        <v>0</v>
      </c>
      <c r="AB14" s="3">
        <f t="shared" si="12"/>
        <v>0</v>
      </c>
      <c r="AC14" s="3">
        <f t="shared" si="13"/>
        <v>0</v>
      </c>
      <c r="AD14" s="3">
        <f t="shared" si="14"/>
        <v>0</v>
      </c>
      <c r="AE14" s="3">
        <f t="shared" si="15"/>
        <v>0</v>
      </c>
      <c r="AF14" s="3">
        <f t="shared" si="16"/>
        <v>0</v>
      </c>
      <c r="AG14" s="3">
        <f t="shared" si="17"/>
        <v>0</v>
      </c>
      <c r="AH14" s="3">
        <f t="shared" si="18"/>
        <v>1</v>
      </c>
      <c r="AI14" s="3">
        <f t="shared" si="19"/>
        <v>0</v>
      </c>
      <c r="AJ14" s="3">
        <f t="shared" si="20"/>
        <v>0</v>
      </c>
      <c r="AK14" s="3">
        <f t="shared" si="21"/>
        <v>0</v>
      </c>
      <c r="AL14" s="3">
        <f t="shared" si="22"/>
        <v>0</v>
      </c>
      <c r="AM14" s="3">
        <f t="shared" si="23"/>
        <v>0</v>
      </c>
      <c r="AN14" s="3">
        <f t="shared" si="24"/>
        <v>0</v>
      </c>
      <c r="AO14" s="3">
        <f t="shared" si="25"/>
        <v>0</v>
      </c>
      <c r="AP14" s="3">
        <f t="shared" si="28"/>
        <v>1</v>
      </c>
      <c r="AR14" s="41"/>
      <c r="AS14" s="3" t="s">
        <v>62</v>
      </c>
      <c r="AT14" s="5" t="s">
        <v>221</v>
      </c>
      <c r="AU14" s="10" t="s">
        <v>27</v>
      </c>
      <c r="AV14" s="3">
        <v>8</v>
      </c>
      <c r="AY14" t="b">
        <f t="shared" si="29"/>
        <v>0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5" t="s">
        <v>223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0">
        <f t="shared" si="26"/>
        <v>0</v>
      </c>
      <c r="S15" s="12">
        <f t="shared" si="27"/>
        <v>0</v>
      </c>
      <c r="T15" s="13">
        <f t="shared" si="7"/>
        <v>0</v>
      </c>
      <c r="U15" s="8"/>
      <c r="V15" s="3">
        <v>10</v>
      </c>
      <c r="W15" s="5" t="s">
        <v>223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  <c r="AC15" s="3">
        <f t="shared" si="13"/>
        <v>0</v>
      </c>
      <c r="AD15" s="3">
        <f t="shared" si="14"/>
        <v>0</v>
      </c>
      <c r="AE15" s="3">
        <f t="shared" si="15"/>
        <v>0</v>
      </c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19"/>
        <v>0</v>
      </c>
      <c r="AJ15" s="3">
        <f t="shared" si="20"/>
        <v>0</v>
      </c>
      <c r="AK15" s="3">
        <f t="shared" si="21"/>
        <v>0</v>
      </c>
      <c r="AL15" s="3">
        <f t="shared" si="22"/>
        <v>0</v>
      </c>
      <c r="AM15" s="3">
        <f t="shared" si="23"/>
        <v>0</v>
      </c>
      <c r="AN15" s="3">
        <f t="shared" si="24"/>
        <v>0</v>
      </c>
      <c r="AO15" s="3">
        <f t="shared" si="25"/>
        <v>0</v>
      </c>
      <c r="AP15" s="3">
        <f t="shared" si="28"/>
        <v>0</v>
      </c>
      <c r="AR15" s="41"/>
      <c r="AS15" s="3" t="s">
        <v>63</v>
      </c>
      <c r="AT15" s="5" t="s">
        <v>222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5" t="s">
        <v>224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0">
        <f t="shared" si="26"/>
        <v>0</v>
      </c>
      <c r="S16" s="12">
        <f t="shared" si="27"/>
        <v>0</v>
      </c>
      <c r="T16" s="13">
        <f t="shared" si="7"/>
        <v>0</v>
      </c>
      <c r="U16" s="8"/>
      <c r="V16" s="3">
        <v>11</v>
      </c>
      <c r="W16" s="5" t="s">
        <v>224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0</v>
      </c>
      <c r="AC16" s="3">
        <f t="shared" si="13"/>
        <v>0</v>
      </c>
      <c r="AD16" s="3">
        <f t="shared" si="14"/>
        <v>0</v>
      </c>
      <c r="AE16" s="3">
        <f t="shared" si="15"/>
        <v>0</v>
      </c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19"/>
        <v>0</v>
      </c>
      <c r="AJ16" s="3">
        <f t="shared" si="20"/>
        <v>0</v>
      </c>
      <c r="AK16" s="3">
        <f t="shared" si="21"/>
        <v>0</v>
      </c>
      <c r="AL16" s="3">
        <f t="shared" si="22"/>
        <v>0</v>
      </c>
      <c r="AM16" s="3">
        <f t="shared" si="23"/>
        <v>0</v>
      </c>
      <c r="AN16" s="3">
        <f t="shared" si="24"/>
        <v>0</v>
      </c>
      <c r="AO16" s="3">
        <f t="shared" si="25"/>
        <v>0</v>
      </c>
      <c r="AP16" s="3">
        <f t="shared" si="28"/>
        <v>0</v>
      </c>
      <c r="AR16" s="41"/>
      <c r="AS16" s="3" t="s">
        <v>64</v>
      </c>
      <c r="AT16" s="5" t="s">
        <v>223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5" t="s">
        <v>225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0">
        <f t="shared" si="26"/>
        <v>0</v>
      </c>
      <c r="S17" s="12">
        <f t="shared" si="27"/>
        <v>0</v>
      </c>
      <c r="T17" s="13">
        <f t="shared" si="7"/>
        <v>0</v>
      </c>
      <c r="U17" s="8"/>
      <c r="V17" s="3">
        <v>12</v>
      </c>
      <c r="W17" s="5" t="s">
        <v>225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  <c r="AC17" s="3">
        <f t="shared" si="13"/>
        <v>0</v>
      </c>
      <c r="AD17" s="3">
        <f t="shared" si="14"/>
        <v>0</v>
      </c>
      <c r="AE17" s="3">
        <f t="shared" si="15"/>
        <v>0</v>
      </c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19"/>
        <v>0</v>
      </c>
      <c r="AJ17" s="3">
        <f t="shared" si="20"/>
        <v>0</v>
      </c>
      <c r="AK17" s="3">
        <f t="shared" si="21"/>
        <v>0</v>
      </c>
      <c r="AL17" s="3">
        <f t="shared" si="22"/>
        <v>0</v>
      </c>
      <c r="AM17" s="3">
        <f t="shared" si="23"/>
        <v>0</v>
      </c>
      <c r="AN17" s="3">
        <f t="shared" si="24"/>
        <v>0</v>
      </c>
      <c r="AO17" s="3">
        <f t="shared" si="25"/>
        <v>0</v>
      </c>
      <c r="AP17" s="3">
        <f t="shared" si="28"/>
        <v>0</v>
      </c>
      <c r="AR17" s="41"/>
      <c r="AS17" s="3" t="s">
        <v>65</v>
      </c>
      <c r="AT17" s="5" t="s">
        <v>224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5" t="s">
        <v>226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  <c r="Q18" s="3">
        <f t="shared" si="6"/>
        <v>0</v>
      </c>
      <c r="R18" s="10">
        <f t="shared" si="26"/>
        <v>0</v>
      </c>
      <c r="S18" s="12">
        <f t="shared" si="27"/>
        <v>0</v>
      </c>
      <c r="T18" s="13">
        <f t="shared" si="7"/>
        <v>0</v>
      </c>
      <c r="U18" s="8"/>
      <c r="V18" s="3">
        <v>13</v>
      </c>
      <c r="W18" s="5" t="s">
        <v>226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  <c r="AC18" s="3">
        <f t="shared" si="13"/>
        <v>0</v>
      </c>
      <c r="AD18" s="3">
        <f t="shared" si="14"/>
        <v>0</v>
      </c>
      <c r="AE18" s="3">
        <f t="shared" si="15"/>
        <v>0</v>
      </c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19"/>
        <v>0</v>
      </c>
      <c r="AJ18" s="3">
        <f t="shared" si="20"/>
        <v>0</v>
      </c>
      <c r="AK18" s="3">
        <f t="shared" si="21"/>
        <v>0</v>
      </c>
      <c r="AL18" s="3">
        <f t="shared" si="22"/>
        <v>0</v>
      </c>
      <c r="AM18" s="3">
        <f t="shared" si="23"/>
        <v>0</v>
      </c>
      <c r="AN18" s="3">
        <f t="shared" si="24"/>
        <v>0</v>
      </c>
      <c r="AO18" s="3">
        <f t="shared" si="25"/>
        <v>0</v>
      </c>
      <c r="AP18" s="3">
        <f t="shared" si="28"/>
        <v>0</v>
      </c>
      <c r="AR18" s="41"/>
      <c r="AS18" s="3" t="s">
        <v>66</v>
      </c>
      <c r="AT18" s="5" t="s">
        <v>225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5" t="s">
        <v>227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  <c r="Q19" s="3">
        <f t="shared" si="6"/>
        <v>0</v>
      </c>
      <c r="R19" s="10">
        <f t="shared" si="26"/>
        <v>0</v>
      </c>
      <c r="S19" s="12">
        <f t="shared" si="27"/>
        <v>0</v>
      </c>
      <c r="T19" s="13">
        <f t="shared" si="7"/>
        <v>0</v>
      </c>
      <c r="U19" s="8"/>
      <c r="V19" s="3">
        <v>14</v>
      </c>
      <c r="W19" s="5" t="s">
        <v>227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  <c r="AC19" s="3">
        <f t="shared" si="13"/>
        <v>0</v>
      </c>
      <c r="AD19" s="3">
        <f t="shared" si="14"/>
        <v>0</v>
      </c>
      <c r="AE19" s="3">
        <f t="shared" si="15"/>
        <v>0</v>
      </c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19"/>
        <v>0</v>
      </c>
      <c r="AJ19" s="3">
        <f t="shared" si="20"/>
        <v>0</v>
      </c>
      <c r="AK19" s="3">
        <f t="shared" si="21"/>
        <v>0</v>
      </c>
      <c r="AL19" s="3">
        <f t="shared" si="22"/>
        <v>0</v>
      </c>
      <c r="AM19" s="3">
        <f t="shared" si="23"/>
        <v>0</v>
      </c>
      <c r="AN19" s="3">
        <f t="shared" si="24"/>
        <v>0</v>
      </c>
      <c r="AO19" s="3">
        <f t="shared" si="25"/>
        <v>0</v>
      </c>
      <c r="AP19" s="3">
        <f t="shared" si="28"/>
        <v>0</v>
      </c>
      <c r="AR19" s="41"/>
      <c r="AS19" s="3" t="s">
        <v>67</v>
      </c>
      <c r="AT19" s="5" t="s">
        <v>226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5" t="s">
        <v>228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1</v>
      </c>
      <c r="O20" s="3">
        <f t="shared" si="4"/>
        <v>0</v>
      </c>
      <c r="P20" s="3">
        <f t="shared" si="5"/>
        <v>0</v>
      </c>
      <c r="Q20" s="3">
        <f t="shared" si="6"/>
        <v>0</v>
      </c>
      <c r="R20" s="10">
        <f t="shared" si="26"/>
        <v>1</v>
      </c>
      <c r="S20" s="12">
        <f t="shared" si="27"/>
        <v>0</v>
      </c>
      <c r="T20" s="13">
        <f t="shared" si="7"/>
        <v>0</v>
      </c>
      <c r="U20" s="8"/>
      <c r="V20" s="3">
        <v>15</v>
      </c>
      <c r="W20" s="5" t="s">
        <v>228</v>
      </c>
      <c r="X20" s="3">
        <f t="shared" si="8"/>
        <v>0</v>
      </c>
      <c r="Y20" s="3">
        <f t="shared" si="9"/>
        <v>0</v>
      </c>
      <c r="Z20" s="3">
        <f t="shared" si="10"/>
        <v>0</v>
      </c>
      <c r="AA20" s="3">
        <f t="shared" si="11"/>
        <v>0</v>
      </c>
      <c r="AB20" s="3">
        <f t="shared" si="12"/>
        <v>0</v>
      </c>
      <c r="AC20" s="3">
        <f t="shared" si="13"/>
        <v>0</v>
      </c>
      <c r="AD20" s="3">
        <f t="shared" si="14"/>
        <v>0</v>
      </c>
      <c r="AE20" s="3">
        <f t="shared" si="15"/>
        <v>0</v>
      </c>
      <c r="AF20" s="3">
        <f t="shared" si="16"/>
        <v>0</v>
      </c>
      <c r="AG20" s="3">
        <f t="shared" si="17"/>
        <v>0</v>
      </c>
      <c r="AH20" s="3">
        <f t="shared" si="18"/>
        <v>1</v>
      </c>
      <c r="AI20" s="3">
        <f t="shared" si="19"/>
        <v>0</v>
      </c>
      <c r="AJ20" s="3">
        <f t="shared" si="20"/>
        <v>0</v>
      </c>
      <c r="AK20" s="3">
        <f t="shared" si="21"/>
        <v>0</v>
      </c>
      <c r="AL20" s="3">
        <f t="shared" si="22"/>
        <v>0</v>
      </c>
      <c r="AM20" s="3">
        <f t="shared" si="23"/>
        <v>0</v>
      </c>
      <c r="AN20" s="3">
        <f t="shared" si="24"/>
        <v>0</v>
      </c>
      <c r="AO20" s="3">
        <f t="shared" si="25"/>
        <v>0</v>
      </c>
      <c r="AP20" s="3">
        <f t="shared" si="28"/>
        <v>1</v>
      </c>
      <c r="AR20" s="41"/>
      <c r="AS20" s="3" t="s">
        <v>68</v>
      </c>
      <c r="AT20" s="5" t="s">
        <v>227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5" t="s">
        <v>229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  <c r="O21" s="3">
        <f t="shared" si="4"/>
        <v>0</v>
      </c>
      <c r="P21" s="3">
        <f t="shared" si="5"/>
        <v>0</v>
      </c>
      <c r="Q21" s="3">
        <f t="shared" si="6"/>
        <v>0</v>
      </c>
      <c r="R21" s="10">
        <f t="shared" si="26"/>
        <v>0</v>
      </c>
      <c r="S21" s="12">
        <f t="shared" si="27"/>
        <v>0</v>
      </c>
      <c r="T21" s="13">
        <f t="shared" si="7"/>
        <v>0</v>
      </c>
      <c r="U21" s="8"/>
      <c r="V21" s="3">
        <v>16</v>
      </c>
      <c r="W21" s="5" t="s">
        <v>229</v>
      </c>
      <c r="X21" s="3">
        <f t="shared" si="8"/>
        <v>0</v>
      </c>
      <c r="Y21" s="3">
        <f t="shared" si="9"/>
        <v>0</v>
      </c>
      <c r="Z21" s="3">
        <f t="shared" si="10"/>
        <v>0</v>
      </c>
      <c r="AA21" s="3">
        <f t="shared" si="11"/>
        <v>0</v>
      </c>
      <c r="AB21" s="3">
        <f t="shared" si="12"/>
        <v>0</v>
      </c>
      <c r="AC21" s="3">
        <f t="shared" si="13"/>
        <v>0</v>
      </c>
      <c r="AD21" s="3">
        <f t="shared" si="14"/>
        <v>0</v>
      </c>
      <c r="AE21" s="3">
        <f t="shared" si="15"/>
        <v>0</v>
      </c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19"/>
        <v>0</v>
      </c>
      <c r="AJ21" s="3">
        <f t="shared" si="20"/>
        <v>0</v>
      </c>
      <c r="AK21" s="3">
        <f t="shared" si="21"/>
        <v>0</v>
      </c>
      <c r="AL21" s="3">
        <f t="shared" si="22"/>
        <v>0</v>
      </c>
      <c r="AM21" s="3">
        <f t="shared" si="23"/>
        <v>0</v>
      </c>
      <c r="AN21" s="3">
        <f t="shared" si="24"/>
        <v>0</v>
      </c>
      <c r="AO21" s="3">
        <f t="shared" si="25"/>
        <v>0</v>
      </c>
      <c r="AP21" s="3">
        <f t="shared" si="28"/>
        <v>0</v>
      </c>
      <c r="AR21" s="41"/>
      <c r="AS21" s="3" t="s">
        <v>69</v>
      </c>
      <c r="AT21" s="5" t="s">
        <v>228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5" t="s">
        <v>230</v>
      </c>
      <c r="K22" s="3">
        <f t="shared" si="0"/>
        <v>0</v>
      </c>
      <c r="L22" s="3">
        <f t="shared" si="1"/>
        <v>0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0</v>
      </c>
      <c r="Q22" s="3">
        <f t="shared" si="6"/>
        <v>0</v>
      </c>
      <c r="R22" s="10">
        <f t="shared" si="26"/>
        <v>0</v>
      </c>
      <c r="S22" s="12">
        <f t="shared" si="27"/>
        <v>0</v>
      </c>
      <c r="T22" s="13">
        <f t="shared" si="7"/>
        <v>0</v>
      </c>
      <c r="U22" s="8"/>
      <c r="V22" s="3">
        <v>17</v>
      </c>
      <c r="W22" s="5" t="s">
        <v>230</v>
      </c>
      <c r="X22" s="3">
        <f t="shared" si="8"/>
        <v>0</v>
      </c>
      <c r="Y22" s="3">
        <f t="shared" si="9"/>
        <v>0</v>
      </c>
      <c r="Z22" s="3">
        <f t="shared" si="10"/>
        <v>0</v>
      </c>
      <c r="AA22" s="3">
        <f t="shared" si="11"/>
        <v>0</v>
      </c>
      <c r="AB22" s="3">
        <f t="shared" si="12"/>
        <v>0</v>
      </c>
      <c r="AC22" s="3">
        <f t="shared" si="13"/>
        <v>0</v>
      </c>
      <c r="AD22" s="3">
        <f t="shared" si="14"/>
        <v>0</v>
      </c>
      <c r="AE22" s="3">
        <f t="shared" si="15"/>
        <v>0</v>
      </c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19"/>
        <v>0</v>
      </c>
      <c r="AJ22" s="3">
        <f t="shared" si="20"/>
        <v>0</v>
      </c>
      <c r="AK22" s="3">
        <f t="shared" si="21"/>
        <v>0</v>
      </c>
      <c r="AL22" s="3">
        <f t="shared" si="22"/>
        <v>0</v>
      </c>
      <c r="AM22" s="3">
        <f t="shared" si="23"/>
        <v>0</v>
      </c>
      <c r="AN22" s="3">
        <f t="shared" si="24"/>
        <v>0</v>
      </c>
      <c r="AO22" s="3">
        <f t="shared" si="25"/>
        <v>0</v>
      </c>
      <c r="AP22" s="3">
        <f t="shared" si="28"/>
        <v>0</v>
      </c>
      <c r="AR22" s="41"/>
      <c r="AS22" s="3" t="s">
        <v>70</v>
      </c>
      <c r="AT22" s="5" t="s">
        <v>229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5" t="s">
        <v>231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0</v>
      </c>
      <c r="Q23" s="3">
        <f t="shared" si="6"/>
        <v>0</v>
      </c>
      <c r="R23" s="10">
        <f t="shared" si="26"/>
        <v>0</v>
      </c>
      <c r="S23" s="12">
        <f t="shared" si="27"/>
        <v>0</v>
      </c>
      <c r="T23" s="13">
        <f t="shared" si="7"/>
        <v>0</v>
      </c>
      <c r="U23" s="8"/>
      <c r="V23" s="3">
        <v>18</v>
      </c>
      <c r="W23" s="5" t="s">
        <v>231</v>
      </c>
      <c r="X23" s="3">
        <f t="shared" si="8"/>
        <v>0</v>
      </c>
      <c r="Y23" s="3">
        <f t="shared" si="9"/>
        <v>0</v>
      </c>
      <c r="Z23" s="3">
        <f t="shared" si="10"/>
        <v>0</v>
      </c>
      <c r="AA23" s="3">
        <f t="shared" si="11"/>
        <v>0</v>
      </c>
      <c r="AB23" s="3">
        <f t="shared" si="12"/>
        <v>0</v>
      </c>
      <c r="AC23" s="3">
        <f t="shared" si="13"/>
        <v>0</v>
      </c>
      <c r="AD23" s="3">
        <f t="shared" si="14"/>
        <v>0</v>
      </c>
      <c r="AE23" s="3">
        <f t="shared" si="15"/>
        <v>0</v>
      </c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19"/>
        <v>0</v>
      </c>
      <c r="AJ23" s="3">
        <f t="shared" si="20"/>
        <v>0</v>
      </c>
      <c r="AK23" s="3">
        <f t="shared" si="21"/>
        <v>0</v>
      </c>
      <c r="AL23" s="3">
        <f t="shared" si="22"/>
        <v>0</v>
      </c>
      <c r="AM23" s="3">
        <f t="shared" si="23"/>
        <v>0</v>
      </c>
      <c r="AN23" s="3">
        <f t="shared" si="24"/>
        <v>0</v>
      </c>
      <c r="AO23" s="3">
        <f t="shared" si="25"/>
        <v>0</v>
      </c>
      <c r="AP23" s="3">
        <f t="shared" si="28"/>
        <v>0</v>
      </c>
      <c r="AR23" s="41"/>
      <c r="AS23" s="3" t="s">
        <v>71</v>
      </c>
      <c r="AT23" s="5" t="s">
        <v>230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5" t="s">
        <v>232</v>
      </c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  <c r="Q24" s="3">
        <f t="shared" si="6"/>
        <v>0</v>
      </c>
      <c r="R24" s="10">
        <f t="shared" si="26"/>
        <v>0</v>
      </c>
      <c r="S24" s="12">
        <f t="shared" si="27"/>
        <v>0</v>
      </c>
      <c r="T24" s="13">
        <f t="shared" si="7"/>
        <v>0</v>
      </c>
      <c r="U24" s="8"/>
      <c r="V24" s="3">
        <v>19</v>
      </c>
      <c r="W24" s="5" t="s">
        <v>232</v>
      </c>
      <c r="X24" s="3">
        <f t="shared" si="8"/>
        <v>0</v>
      </c>
      <c r="Y24" s="3">
        <f t="shared" si="9"/>
        <v>0</v>
      </c>
      <c r="Z24" s="3">
        <f t="shared" si="10"/>
        <v>0</v>
      </c>
      <c r="AA24" s="3">
        <f t="shared" si="11"/>
        <v>0</v>
      </c>
      <c r="AB24" s="3">
        <f t="shared" si="12"/>
        <v>0</v>
      </c>
      <c r="AC24" s="3">
        <f t="shared" si="13"/>
        <v>0</v>
      </c>
      <c r="AD24" s="3">
        <f t="shared" si="14"/>
        <v>0</v>
      </c>
      <c r="AE24" s="3">
        <f t="shared" si="15"/>
        <v>0</v>
      </c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19"/>
        <v>0</v>
      </c>
      <c r="AJ24" s="3">
        <f t="shared" si="20"/>
        <v>0</v>
      </c>
      <c r="AK24" s="3">
        <f t="shared" si="21"/>
        <v>0</v>
      </c>
      <c r="AL24" s="3">
        <f t="shared" si="22"/>
        <v>0</v>
      </c>
      <c r="AM24" s="3">
        <f t="shared" si="23"/>
        <v>0</v>
      </c>
      <c r="AN24" s="3">
        <f t="shared" si="24"/>
        <v>0</v>
      </c>
      <c r="AO24" s="3">
        <f t="shared" si="25"/>
        <v>0</v>
      </c>
      <c r="AP24" s="3">
        <f t="shared" si="28"/>
        <v>0</v>
      </c>
      <c r="AR24" s="41"/>
      <c r="AS24" s="3" t="s">
        <v>72</v>
      </c>
      <c r="AT24" s="5" t="s">
        <v>231</v>
      </c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5" t="s">
        <v>233</v>
      </c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>
        <f t="shared" si="4"/>
        <v>0</v>
      </c>
      <c r="P25" s="3">
        <f t="shared" si="5"/>
        <v>0</v>
      </c>
      <c r="Q25" s="3">
        <f t="shared" si="6"/>
        <v>0</v>
      </c>
      <c r="R25" s="10">
        <f t="shared" si="26"/>
        <v>0</v>
      </c>
      <c r="S25" s="12">
        <f t="shared" si="27"/>
        <v>0</v>
      </c>
      <c r="T25" s="13">
        <f t="shared" si="7"/>
        <v>0</v>
      </c>
      <c r="U25" s="8"/>
      <c r="V25" s="3">
        <v>20</v>
      </c>
      <c r="W25" s="5" t="s">
        <v>233</v>
      </c>
      <c r="X25" s="3">
        <f t="shared" si="8"/>
        <v>0</v>
      </c>
      <c r="Y25" s="3">
        <f t="shared" si="9"/>
        <v>0</v>
      </c>
      <c r="Z25" s="3">
        <f t="shared" si="10"/>
        <v>0</v>
      </c>
      <c r="AA25" s="3">
        <f t="shared" si="11"/>
        <v>0</v>
      </c>
      <c r="AB25" s="3">
        <f t="shared" si="12"/>
        <v>0</v>
      </c>
      <c r="AC25" s="3">
        <f t="shared" si="13"/>
        <v>0</v>
      </c>
      <c r="AD25" s="3">
        <f t="shared" si="14"/>
        <v>0</v>
      </c>
      <c r="AE25" s="3">
        <f t="shared" si="15"/>
        <v>0</v>
      </c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19"/>
        <v>0</v>
      </c>
      <c r="AJ25" s="3">
        <f t="shared" si="20"/>
        <v>0</v>
      </c>
      <c r="AK25" s="3">
        <f t="shared" si="21"/>
        <v>0</v>
      </c>
      <c r="AL25" s="3">
        <f t="shared" si="22"/>
        <v>0</v>
      </c>
      <c r="AM25" s="3">
        <f t="shared" si="23"/>
        <v>0</v>
      </c>
      <c r="AN25" s="3">
        <f t="shared" si="24"/>
        <v>0</v>
      </c>
      <c r="AO25" s="3">
        <f t="shared" si="25"/>
        <v>0</v>
      </c>
      <c r="AP25" s="3">
        <f t="shared" si="28"/>
        <v>0</v>
      </c>
      <c r="AR25" s="41"/>
      <c r="AT25" s="5" t="s">
        <v>232</v>
      </c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5" t="s">
        <v>234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  <c r="Q26" s="3">
        <f t="shared" si="6"/>
        <v>0</v>
      </c>
      <c r="R26" s="10">
        <f t="shared" si="26"/>
        <v>0</v>
      </c>
      <c r="S26" s="12">
        <f t="shared" si="27"/>
        <v>0</v>
      </c>
      <c r="T26" s="13">
        <f t="shared" si="7"/>
        <v>0</v>
      </c>
      <c r="U26" s="8"/>
      <c r="V26" s="3">
        <v>21</v>
      </c>
      <c r="W26" s="5" t="s">
        <v>234</v>
      </c>
      <c r="X26" s="3">
        <f t="shared" si="8"/>
        <v>0</v>
      </c>
      <c r="Y26" s="3">
        <f t="shared" si="9"/>
        <v>0</v>
      </c>
      <c r="Z26" s="3">
        <f t="shared" si="10"/>
        <v>0</v>
      </c>
      <c r="AA26" s="3">
        <f t="shared" si="11"/>
        <v>0</v>
      </c>
      <c r="AB26" s="3">
        <f t="shared" si="12"/>
        <v>0</v>
      </c>
      <c r="AC26" s="3">
        <f t="shared" si="13"/>
        <v>0</v>
      </c>
      <c r="AD26" s="3">
        <f t="shared" si="14"/>
        <v>0</v>
      </c>
      <c r="AE26" s="3">
        <f t="shared" si="15"/>
        <v>0</v>
      </c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19"/>
        <v>0</v>
      </c>
      <c r="AJ26" s="3">
        <f t="shared" si="20"/>
        <v>0</v>
      </c>
      <c r="AK26" s="3">
        <f t="shared" si="21"/>
        <v>0</v>
      </c>
      <c r="AL26" s="3">
        <f t="shared" si="22"/>
        <v>0</v>
      </c>
      <c r="AM26" s="3">
        <f t="shared" si="23"/>
        <v>0</v>
      </c>
      <c r="AN26" s="3">
        <f t="shared" si="24"/>
        <v>0</v>
      </c>
      <c r="AO26" s="3">
        <f t="shared" si="25"/>
        <v>0</v>
      </c>
      <c r="AP26" s="3">
        <f t="shared" si="28"/>
        <v>0</v>
      </c>
      <c r="AR26" s="41"/>
      <c r="AT26" s="5" t="s">
        <v>233</v>
      </c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5" t="s">
        <v>235</v>
      </c>
      <c r="K27" s="3">
        <f t="shared" si="0"/>
        <v>0</v>
      </c>
      <c r="L27" s="3">
        <f t="shared" si="1"/>
        <v>0</v>
      </c>
      <c r="M27" s="3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  <c r="Q27" s="3">
        <f t="shared" si="6"/>
        <v>0</v>
      </c>
      <c r="R27" s="10">
        <f t="shared" si="26"/>
        <v>0</v>
      </c>
      <c r="S27" s="12">
        <f t="shared" si="27"/>
        <v>0</v>
      </c>
      <c r="T27" s="13">
        <f t="shared" si="7"/>
        <v>0</v>
      </c>
      <c r="U27" s="8"/>
      <c r="V27" s="3">
        <v>22</v>
      </c>
      <c r="W27" s="5" t="s">
        <v>235</v>
      </c>
      <c r="X27" s="3">
        <f t="shared" si="8"/>
        <v>0</v>
      </c>
      <c r="Y27" s="3">
        <f t="shared" si="9"/>
        <v>0</v>
      </c>
      <c r="Z27" s="3">
        <f t="shared" si="10"/>
        <v>0</v>
      </c>
      <c r="AA27" s="3">
        <f t="shared" si="11"/>
        <v>0</v>
      </c>
      <c r="AB27" s="3">
        <f t="shared" si="12"/>
        <v>0</v>
      </c>
      <c r="AC27" s="3">
        <f t="shared" si="13"/>
        <v>0</v>
      </c>
      <c r="AD27" s="3">
        <f t="shared" si="14"/>
        <v>0</v>
      </c>
      <c r="AE27" s="3">
        <f t="shared" si="15"/>
        <v>0</v>
      </c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19"/>
        <v>0</v>
      </c>
      <c r="AJ27" s="3">
        <f t="shared" si="20"/>
        <v>0</v>
      </c>
      <c r="AK27" s="3">
        <f t="shared" si="21"/>
        <v>0</v>
      </c>
      <c r="AL27" s="3">
        <f t="shared" si="22"/>
        <v>0</v>
      </c>
      <c r="AM27" s="3">
        <f t="shared" si="23"/>
        <v>0</v>
      </c>
      <c r="AN27" s="3">
        <f t="shared" si="24"/>
        <v>0</v>
      </c>
      <c r="AO27" s="3">
        <f t="shared" si="25"/>
        <v>0</v>
      </c>
      <c r="AP27" s="3">
        <f t="shared" si="28"/>
        <v>0</v>
      </c>
      <c r="AR27" s="41"/>
      <c r="AT27" s="5" t="s">
        <v>234</v>
      </c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5" t="s">
        <v>236</v>
      </c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  <c r="Q28" s="3">
        <f t="shared" si="6"/>
        <v>0</v>
      </c>
      <c r="R28" s="10">
        <f t="shared" si="26"/>
        <v>0</v>
      </c>
      <c r="S28" s="12">
        <f t="shared" si="27"/>
        <v>0</v>
      </c>
      <c r="T28" s="13">
        <f t="shared" si="7"/>
        <v>0</v>
      </c>
      <c r="U28" s="8"/>
      <c r="V28" s="3">
        <v>23</v>
      </c>
      <c r="W28" s="5" t="s">
        <v>236</v>
      </c>
      <c r="X28" s="3">
        <f t="shared" si="8"/>
        <v>0</v>
      </c>
      <c r="Y28" s="3">
        <f t="shared" si="9"/>
        <v>0</v>
      </c>
      <c r="Z28" s="3">
        <f t="shared" si="10"/>
        <v>0</v>
      </c>
      <c r="AA28" s="3">
        <f t="shared" si="11"/>
        <v>0</v>
      </c>
      <c r="AB28" s="3">
        <f t="shared" si="12"/>
        <v>0</v>
      </c>
      <c r="AC28" s="3">
        <f t="shared" si="13"/>
        <v>0</v>
      </c>
      <c r="AD28" s="3">
        <f t="shared" si="14"/>
        <v>0</v>
      </c>
      <c r="AE28" s="3">
        <f t="shared" si="15"/>
        <v>0</v>
      </c>
      <c r="AF28" s="3">
        <f t="shared" si="16"/>
        <v>0</v>
      </c>
      <c r="AG28" s="3">
        <f t="shared" si="17"/>
        <v>0</v>
      </c>
      <c r="AH28" s="3">
        <f t="shared" si="18"/>
        <v>0</v>
      </c>
      <c r="AI28" s="3">
        <f t="shared" si="19"/>
        <v>0</v>
      </c>
      <c r="AJ28" s="3">
        <f t="shared" si="20"/>
        <v>0</v>
      </c>
      <c r="AK28" s="3">
        <f t="shared" si="21"/>
        <v>0</v>
      </c>
      <c r="AL28" s="3">
        <f t="shared" si="22"/>
        <v>0</v>
      </c>
      <c r="AM28" s="3">
        <f t="shared" si="23"/>
        <v>0</v>
      </c>
      <c r="AN28" s="3">
        <f t="shared" si="24"/>
        <v>0</v>
      </c>
      <c r="AO28" s="3">
        <f t="shared" si="25"/>
        <v>0</v>
      </c>
      <c r="AP28" s="3">
        <f t="shared" si="28"/>
        <v>0</v>
      </c>
      <c r="AR28" s="41"/>
      <c r="AT28" s="5" t="s">
        <v>235</v>
      </c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5" t="s">
        <v>237</v>
      </c>
      <c r="K29" s="3">
        <f t="shared" si="0"/>
        <v>0</v>
      </c>
      <c r="L29" s="3">
        <f t="shared" si="1"/>
        <v>0</v>
      </c>
      <c r="M29" s="3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  <c r="Q29" s="3">
        <f t="shared" si="6"/>
        <v>0</v>
      </c>
      <c r="R29" s="10">
        <f t="shared" si="26"/>
        <v>0</v>
      </c>
      <c r="S29" s="12">
        <f t="shared" si="27"/>
        <v>0</v>
      </c>
      <c r="T29" s="13">
        <f t="shared" si="7"/>
        <v>0</v>
      </c>
      <c r="U29" s="8"/>
      <c r="V29" s="3">
        <v>24</v>
      </c>
      <c r="W29" s="5" t="s">
        <v>237</v>
      </c>
      <c r="X29" s="3">
        <f t="shared" si="8"/>
        <v>0</v>
      </c>
      <c r="Y29" s="3">
        <f t="shared" si="9"/>
        <v>0</v>
      </c>
      <c r="Z29" s="3">
        <f t="shared" si="10"/>
        <v>0</v>
      </c>
      <c r="AA29" s="3">
        <f t="shared" si="11"/>
        <v>0</v>
      </c>
      <c r="AB29" s="3">
        <f t="shared" si="12"/>
        <v>0</v>
      </c>
      <c r="AC29" s="3">
        <f t="shared" si="13"/>
        <v>0</v>
      </c>
      <c r="AD29" s="3">
        <f t="shared" si="14"/>
        <v>0</v>
      </c>
      <c r="AE29" s="3">
        <f t="shared" si="15"/>
        <v>0</v>
      </c>
      <c r="AF29" s="3">
        <f t="shared" si="16"/>
        <v>0</v>
      </c>
      <c r="AG29" s="3">
        <f t="shared" si="17"/>
        <v>0</v>
      </c>
      <c r="AH29" s="3">
        <f t="shared" si="18"/>
        <v>0</v>
      </c>
      <c r="AI29" s="3">
        <f t="shared" si="19"/>
        <v>0</v>
      </c>
      <c r="AJ29" s="3">
        <f t="shared" si="20"/>
        <v>0</v>
      </c>
      <c r="AK29" s="3">
        <f t="shared" si="21"/>
        <v>0</v>
      </c>
      <c r="AL29" s="3">
        <f t="shared" si="22"/>
        <v>0</v>
      </c>
      <c r="AM29" s="3">
        <f t="shared" si="23"/>
        <v>0</v>
      </c>
      <c r="AN29" s="3">
        <f t="shared" si="24"/>
        <v>0</v>
      </c>
      <c r="AO29" s="3">
        <f t="shared" si="25"/>
        <v>0</v>
      </c>
      <c r="AP29" s="3">
        <f t="shared" si="28"/>
        <v>0</v>
      </c>
      <c r="AR29" s="41"/>
      <c r="AT29" s="5" t="s">
        <v>236</v>
      </c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/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>
        <f t="shared" si="4"/>
        <v>0</v>
      </c>
      <c r="P30" s="3">
        <f t="shared" si="5"/>
        <v>0</v>
      </c>
      <c r="Q30" s="3">
        <f t="shared" si="6"/>
        <v>0</v>
      </c>
      <c r="R30" s="10">
        <f t="shared" si="26"/>
        <v>0</v>
      </c>
      <c r="S30" s="12">
        <f t="shared" si="27"/>
        <v>0</v>
      </c>
      <c r="T30" s="13">
        <f t="shared" si="7"/>
        <v>0</v>
      </c>
      <c r="U30" s="8"/>
      <c r="V30" s="3">
        <v>25</v>
      </c>
      <c r="W30" s="3"/>
      <c r="X30" s="3">
        <f t="shared" si="8"/>
        <v>0</v>
      </c>
      <c r="Y30" s="3">
        <f t="shared" si="9"/>
        <v>0</v>
      </c>
      <c r="Z30" s="3">
        <f t="shared" si="10"/>
        <v>0</v>
      </c>
      <c r="AA30" s="3">
        <f t="shared" si="11"/>
        <v>0</v>
      </c>
      <c r="AB30" s="3">
        <f t="shared" si="12"/>
        <v>0</v>
      </c>
      <c r="AC30" s="3">
        <f t="shared" si="13"/>
        <v>0</v>
      </c>
      <c r="AD30" s="3">
        <f t="shared" si="14"/>
        <v>0</v>
      </c>
      <c r="AE30" s="3">
        <f t="shared" si="15"/>
        <v>0</v>
      </c>
      <c r="AF30" s="3">
        <f t="shared" si="16"/>
        <v>0</v>
      </c>
      <c r="AG30" s="3">
        <f t="shared" si="17"/>
        <v>0</v>
      </c>
      <c r="AH30" s="3">
        <f t="shared" si="18"/>
        <v>0</v>
      </c>
      <c r="AI30" s="3">
        <f t="shared" si="19"/>
        <v>0</v>
      </c>
      <c r="AJ30" s="3">
        <f t="shared" si="20"/>
        <v>0</v>
      </c>
      <c r="AK30" s="3">
        <f t="shared" si="21"/>
        <v>0</v>
      </c>
      <c r="AL30" s="3">
        <f t="shared" si="22"/>
        <v>0</v>
      </c>
      <c r="AM30" s="3">
        <f t="shared" si="23"/>
        <v>0</v>
      </c>
      <c r="AN30" s="3">
        <f t="shared" si="24"/>
        <v>0</v>
      </c>
      <c r="AO30" s="3">
        <f t="shared" si="25"/>
        <v>0</v>
      </c>
      <c r="AP30" s="3">
        <f t="shared" si="28"/>
        <v>0</v>
      </c>
      <c r="AR30" s="41"/>
      <c r="AT30" s="5" t="s">
        <v>237</v>
      </c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/>
      <c r="K31" s="3">
        <f t="shared" si="0"/>
        <v>0</v>
      </c>
      <c r="L31" s="3">
        <f t="shared" si="1"/>
        <v>0</v>
      </c>
      <c r="M31" s="3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  <c r="Q31" s="3">
        <f t="shared" si="6"/>
        <v>0</v>
      </c>
      <c r="R31" s="10">
        <f t="shared" si="26"/>
        <v>0</v>
      </c>
      <c r="S31" s="12">
        <f t="shared" si="27"/>
        <v>0</v>
      </c>
      <c r="T31" s="13">
        <f t="shared" si="7"/>
        <v>0</v>
      </c>
      <c r="U31" s="8"/>
      <c r="V31" s="3">
        <v>26</v>
      </c>
      <c r="W31" s="3"/>
      <c r="X31" s="3">
        <f t="shared" si="8"/>
        <v>0</v>
      </c>
      <c r="Y31" s="3">
        <f t="shared" si="9"/>
        <v>0</v>
      </c>
      <c r="Z31" s="3">
        <f t="shared" si="10"/>
        <v>0</v>
      </c>
      <c r="AA31" s="3">
        <f t="shared" si="11"/>
        <v>0</v>
      </c>
      <c r="AB31" s="3">
        <f t="shared" si="12"/>
        <v>0</v>
      </c>
      <c r="AC31" s="3">
        <f t="shared" si="13"/>
        <v>0</v>
      </c>
      <c r="AD31" s="3">
        <f t="shared" si="14"/>
        <v>0</v>
      </c>
      <c r="AE31" s="3">
        <f t="shared" si="15"/>
        <v>0</v>
      </c>
      <c r="AF31" s="3">
        <f t="shared" si="16"/>
        <v>0</v>
      </c>
      <c r="AG31" s="3">
        <f t="shared" si="17"/>
        <v>0</v>
      </c>
      <c r="AH31" s="3">
        <f t="shared" si="18"/>
        <v>0</v>
      </c>
      <c r="AI31" s="3">
        <f t="shared" si="19"/>
        <v>0</v>
      </c>
      <c r="AJ31" s="3">
        <f t="shared" si="20"/>
        <v>0</v>
      </c>
      <c r="AK31" s="3">
        <f t="shared" si="21"/>
        <v>0</v>
      </c>
      <c r="AL31" s="3">
        <f t="shared" si="22"/>
        <v>0</v>
      </c>
      <c r="AM31" s="3">
        <f t="shared" si="23"/>
        <v>0</v>
      </c>
      <c r="AN31" s="3">
        <f t="shared" si="24"/>
        <v>0</v>
      </c>
      <c r="AO31" s="3">
        <f t="shared" si="25"/>
        <v>0</v>
      </c>
      <c r="AP31" s="3">
        <f t="shared" si="28"/>
        <v>0</v>
      </c>
      <c r="AT31" s="2"/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/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>
        <f t="shared" si="4"/>
        <v>0</v>
      </c>
      <c r="P32" s="3">
        <f t="shared" si="5"/>
        <v>0</v>
      </c>
      <c r="Q32" s="3">
        <f t="shared" si="6"/>
        <v>0</v>
      </c>
      <c r="R32" s="10">
        <f t="shared" si="26"/>
        <v>0</v>
      </c>
      <c r="S32" s="12">
        <f t="shared" si="27"/>
        <v>0</v>
      </c>
      <c r="T32" s="13">
        <f t="shared" si="7"/>
        <v>0</v>
      </c>
      <c r="U32" s="8"/>
      <c r="V32" s="3">
        <v>27</v>
      </c>
      <c r="W32" s="3"/>
      <c r="X32" s="3">
        <f t="shared" si="8"/>
        <v>0</v>
      </c>
      <c r="Y32" s="3">
        <f t="shared" si="9"/>
        <v>0</v>
      </c>
      <c r="Z32" s="3">
        <f t="shared" si="10"/>
        <v>0</v>
      </c>
      <c r="AA32" s="3">
        <f t="shared" si="11"/>
        <v>0</v>
      </c>
      <c r="AB32" s="3">
        <f t="shared" si="12"/>
        <v>0</v>
      </c>
      <c r="AC32" s="3">
        <f t="shared" si="13"/>
        <v>0</v>
      </c>
      <c r="AD32" s="3">
        <f t="shared" si="14"/>
        <v>0</v>
      </c>
      <c r="AE32" s="3">
        <f t="shared" si="15"/>
        <v>0</v>
      </c>
      <c r="AF32" s="3">
        <f t="shared" si="16"/>
        <v>0</v>
      </c>
      <c r="AG32" s="3">
        <f t="shared" si="17"/>
        <v>0</v>
      </c>
      <c r="AH32" s="3">
        <f t="shared" si="18"/>
        <v>0</v>
      </c>
      <c r="AI32" s="3">
        <f t="shared" si="19"/>
        <v>0</v>
      </c>
      <c r="AJ32" s="3">
        <f t="shared" si="20"/>
        <v>0</v>
      </c>
      <c r="AK32" s="3">
        <f t="shared" si="21"/>
        <v>0</v>
      </c>
      <c r="AL32" s="3">
        <f t="shared" si="22"/>
        <v>0</v>
      </c>
      <c r="AM32" s="3">
        <f t="shared" si="23"/>
        <v>0</v>
      </c>
      <c r="AN32" s="3">
        <f t="shared" si="24"/>
        <v>0</v>
      </c>
      <c r="AO32" s="3">
        <f t="shared" si="25"/>
        <v>0</v>
      </c>
      <c r="AP32" s="3">
        <f t="shared" si="28"/>
        <v>0</v>
      </c>
      <c r="AT32" s="2"/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0"/>
        <v>0</v>
      </c>
      <c r="L33" s="3">
        <f t="shared" si="1"/>
        <v>0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  <c r="Q33" s="3">
        <f t="shared" si="6"/>
        <v>0</v>
      </c>
      <c r="R33" s="10">
        <f t="shared" si="26"/>
        <v>0</v>
      </c>
      <c r="S33" s="12">
        <f t="shared" si="27"/>
        <v>0</v>
      </c>
      <c r="T33" s="13">
        <f t="shared" si="7"/>
        <v>0</v>
      </c>
      <c r="U33" s="8"/>
      <c r="V33" s="3">
        <v>28</v>
      </c>
      <c r="W33" s="3"/>
      <c r="X33" s="3">
        <f t="shared" si="8"/>
        <v>0</v>
      </c>
      <c r="Y33" s="3">
        <f t="shared" si="9"/>
        <v>0</v>
      </c>
      <c r="Z33" s="3">
        <f t="shared" si="10"/>
        <v>0</v>
      </c>
      <c r="AA33" s="3">
        <f t="shared" si="11"/>
        <v>0</v>
      </c>
      <c r="AB33" s="3">
        <f t="shared" si="12"/>
        <v>0</v>
      </c>
      <c r="AC33" s="3">
        <f t="shared" si="13"/>
        <v>0</v>
      </c>
      <c r="AD33" s="3">
        <f t="shared" si="14"/>
        <v>0</v>
      </c>
      <c r="AE33" s="3">
        <f t="shared" si="15"/>
        <v>0</v>
      </c>
      <c r="AF33" s="3">
        <f t="shared" si="16"/>
        <v>0</v>
      </c>
      <c r="AG33" s="3">
        <f t="shared" si="17"/>
        <v>0</v>
      </c>
      <c r="AH33" s="3">
        <f t="shared" si="18"/>
        <v>0</v>
      </c>
      <c r="AI33" s="3">
        <f t="shared" si="19"/>
        <v>0</v>
      </c>
      <c r="AJ33" s="3">
        <f t="shared" si="20"/>
        <v>0</v>
      </c>
      <c r="AK33" s="3">
        <f t="shared" si="21"/>
        <v>0</v>
      </c>
      <c r="AL33" s="3">
        <f t="shared" si="22"/>
        <v>0</v>
      </c>
      <c r="AM33" s="3">
        <f t="shared" si="23"/>
        <v>0</v>
      </c>
      <c r="AN33" s="3">
        <f t="shared" si="24"/>
        <v>0</v>
      </c>
      <c r="AO33" s="3">
        <f t="shared" si="25"/>
        <v>0</v>
      </c>
      <c r="AP33" s="3">
        <f t="shared" si="28"/>
        <v>0</v>
      </c>
      <c r="AT33" s="2"/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0"/>
        <v>0</v>
      </c>
      <c r="L34" s="3">
        <f t="shared" si="1"/>
        <v>0</v>
      </c>
      <c r="M34" s="3">
        <f t="shared" si="2"/>
        <v>0</v>
      </c>
      <c r="N34" s="3">
        <f t="shared" si="3"/>
        <v>0</v>
      </c>
      <c r="O34" s="3">
        <f t="shared" si="4"/>
        <v>0</v>
      </c>
      <c r="P34" s="3">
        <f t="shared" si="5"/>
        <v>0</v>
      </c>
      <c r="Q34" s="3">
        <f t="shared" si="6"/>
        <v>0</v>
      </c>
      <c r="R34" s="10">
        <f t="shared" si="26"/>
        <v>0</v>
      </c>
      <c r="S34" s="12">
        <f t="shared" si="27"/>
        <v>0</v>
      </c>
      <c r="T34" s="13">
        <f t="shared" si="7"/>
        <v>0</v>
      </c>
      <c r="U34" s="8"/>
      <c r="V34" s="3">
        <v>29</v>
      </c>
      <c r="W34" s="3"/>
      <c r="X34" s="3">
        <f t="shared" si="8"/>
        <v>0</v>
      </c>
      <c r="Y34" s="3">
        <f t="shared" si="9"/>
        <v>0</v>
      </c>
      <c r="Z34" s="3">
        <f t="shared" si="10"/>
        <v>0</v>
      </c>
      <c r="AA34" s="3">
        <f t="shared" si="11"/>
        <v>0</v>
      </c>
      <c r="AB34" s="3">
        <f t="shared" si="12"/>
        <v>0</v>
      </c>
      <c r="AC34" s="3">
        <f t="shared" si="13"/>
        <v>0</v>
      </c>
      <c r="AD34" s="3">
        <f t="shared" si="14"/>
        <v>0</v>
      </c>
      <c r="AE34" s="3">
        <f t="shared" si="15"/>
        <v>0</v>
      </c>
      <c r="AF34" s="3">
        <f t="shared" si="16"/>
        <v>0</v>
      </c>
      <c r="AG34" s="3">
        <f t="shared" si="17"/>
        <v>0</v>
      </c>
      <c r="AH34" s="3">
        <f t="shared" si="18"/>
        <v>0</v>
      </c>
      <c r="AI34" s="3">
        <f t="shared" si="19"/>
        <v>0</v>
      </c>
      <c r="AJ34" s="3">
        <f t="shared" si="20"/>
        <v>0</v>
      </c>
      <c r="AK34" s="3">
        <f t="shared" si="21"/>
        <v>0</v>
      </c>
      <c r="AL34" s="3">
        <f t="shared" si="22"/>
        <v>0</v>
      </c>
      <c r="AM34" s="3">
        <f t="shared" si="23"/>
        <v>0</v>
      </c>
      <c r="AN34" s="3">
        <f t="shared" si="24"/>
        <v>0</v>
      </c>
      <c r="AO34" s="3">
        <f t="shared" si="25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  <c r="Q35" s="3">
        <f t="shared" si="6"/>
        <v>0</v>
      </c>
      <c r="R35" s="10">
        <f t="shared" si="26"/>
        <v>0</v>
      </c>
      <c r="S35" s="12">
        <f t="shared" si="27"/>
        <v>0</v>
      </c>
      <c r="T35" s="13">
        <f t="shared" si="7"/>
        <v>0</v>
      </c>
      <c r="U35" s="8"/>
      <c r="V35" s="3">
        <v>30</v>
      </c>
      <c r="W35" s="3"/>
      <c r="X35" s="3">
        <f t="shared" si="8"/>
        <v>0</v>
      </c>
      <c r="Y35" s="3">
        <f t="shared" si="9"/>
        <v>0</v>
      </c>
      <c r="Z35" s="3">
        <f t="shared" si="10"/>
        <v>0</v>
      </c>
      <c r="AA35" s="3">
        <f t="shared" si="11"/>
        <v>0</v>
      </c>
      <c r="AB35" s="3">
        <f t="shared" si="12"/>
        <v>0</v>
      </c>
      <c r="AC35" s="3">
        <f t="shared" si="13"/>
        <v>0</v>
      </c>
      <c r="AD35" s="3">
        <f t="shared" si="14"/>
        <v>0</v>
      </c>
      <c r="AE35" s="3">
        <f t="shared" si="15"/>
        <v>0</v>
      </c>
      <c r="AF35" s="3">
        <f t="shared" si="16"/>
        <v>0</v>
      </c>
      <c r="AG35" s="3">
        <f t="shared" si="17"/>
        <v>0</v>
      </c>
      <c r="AH35" s="3">
        <f t="shared" si="18"/>
        <v>0</v>
      </c>
      <c r="AI35" s="3">
        <f t="shared" si="19"/>
        <v>0</v>
      </c>
      <c r="AJ35" s="3">
        <f t="shared" si="20"/>
        <v>0</v>
      </c>
      <c r="AK35" s="3">
        <f t="shared" si="21"/>
        <v>0</v>
      </c>
      <c r="AL35" s="3">
        <f t="shared" si="22"/>
        <v>0</v>
      </c>
      <c r="AM35" s="3">
        <f t="shared" si="23"/>
        <v>0</v>
      </c>
      <c r="AN35" s="3">
        <f t="shared" si="24"/>
        <v>0</v>
      </c>
      <c r="AO35" s="3">
        <f t="shared" si="25"/>
        <v>0</v>
      </c>
      <c r="AP35" s="3">
        <f t="shared" si="28"/>
        <v>0</v>
      </c>
      <c r="AT35" s="2"/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  <c r="Q36" s="3">
        <f t="shared" si="6"/>
        <v>0</v>
      </c>
      <c r="R36" s="10">
        <f t="shared" si="26"/>
        <v>0</v>
      </c>
      <c r="S36" s="12">
        <f t="shared" si="27"/>
        <v>0</v>
      </c>
      <c r="T36" s="13">
        <f t="shared" si="7"/>
        <v>0</v>
      </c>
      <c r="U36" s="8"/>
      <c r="V36" s="3">
        <v>31</v>
      </c>
      <c r="W36" s="3"/>
      <c r="X36" s="3">
        <f t="shared" si="8"/>
        <v>0</v>
      </c>
      <c r="Y36" s="3">
        <f t="shared" si="9"/>
        <v>0</v>
      </c>
      <c r="Z36" s="3">
        <f t="shared" si="10"/>
        <v>0</v>
      </c>
      <c r="AA36" s="3">
        <f t="shared" si="11"/>
        <v>0</v>
      </c>
      <c r="AB36" s="3">
        <f t="shared" si="12"/>
        <v>0</v>
      </c>
      <c r="AC36" s="3">
        <f t="shared" si="13"/>
        <v>0</v>
      </c>
      <c r="AD36" s="3">
        <f t="shared" si="14"/>
        <v>0</v>
      </c>
      <c r="AE36" s="3">
        <f t="shared" si="15"/>
        <v>0</v>
      </c>
      <c r="AF36" s="3">
        <f t="shared" si="16"/>
        <v>0</v>
      </c>
      <c r="AG36" s="3">
        <f t="shared" si="17"/>
        <v>0</v>
      </c>
      <c r="AH36" s="3">
        <f t="shared" si="18"/>
        <v>0</v>
      </c>
      <c r="AI36" s="3">
        <f t="shared" si="19"/>
        <v>0</v>
      </c>
      <c r="AJ36" s="3">
        <f t="shared" si="20"/>
        <v>0</v>
      </c>
      <c r="AK36" s="3">
        <f t="shared" si="21"/>
        <v>0</v>
      </c>
      <c r="AL36" s="3">
        <f t="shared" si="22"/>
        <v>0</v>
      </c>
      <c r="AM36" s="3">
        <f t="shared" si="23"/>
        <v>0</v>
      </c>
      <c r="AN36" s="3">
        <f t="shared" si="24"/>
        <v>0</v>
      </c>
      <c r="AO36" s="3">
        <f t="shared" si="25"/>
        <v>0</v>
      </c>
      <c r="AP36" s="3">
        <f t="shared" si="28"/>
        <v>0</v>
      </c>
      <c r="AT36" s="2"/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0</v>
      </c>
      <c r="Q37" s="3">
        <f t="shared" si="6"/>
        <v>0</v>
      </c>
      <c r="R37" s="10">
        <f t="shared" si="26"/>
        <v>0</v>
      </c>
      <c r="S37" s="12">
        <f t="shared" si="27"/>
        <v>0</v>
      </c>
      <c r="T37" s="13">
        <f t="shared" si="7"/>
        <v>0</v>
      </c>
      <c r="U37" s="8"/>
      <c r="V37" s="3">
        <v>32</v>
      </c>
      <c r="W37" s="3"/>
      <c r="X37" s="3">
        <f t="shared" si="8"/>
        <v>0</v>
      </c>
      <c r="Y37" s="3">
        <f t="shared" si="9"/>
        <v>0</v>
      </c>
      <c r="Z37" s="3">
        <f t="shared" si="10"/>
        <v>0</v>
      </c>
      <c r="AA37" s="3">
        <f t="shared" si="11"/>
        <v>0</v>
      </c>
      <c r="AB37" s="3">
        <f t="shared" si="12"/>
        <v>0</v>
      </c>
      <c r="AC37" s="3">
        <f t="shared" si="13"/>
        <v>0</v>
      </c>
      <c r="AD37" s="3">
        <f t="shared" si="14"/>
        <v>0</v>
      </c>
      <c r="AE37" s="3">
        <f t="shared" si="15"/>
        <v>0</v>
      </c>
      <c r="AF37" s="3">
        <f t="shared" si="16"/>
        <v>0</v>
      </c>
      <c r="AG37" s="3">
        <f t="shared" si="17"/>
        <v>0</v>
      </c>
      <c r="AH37" s="3">
        <f t="shared" si="18"/>
        <v>0</v>
      </c>
      <c r="AI37" s="3">
        <f t="shared" si="19"/>
        <v>0</v>
      </c>
      <c r="AJ37" s="3">
        <f t="shared" si="20"/>
        <v>0</v>
      </c>
      <c r="AK37" s="3">
        <f t="shared" si="21"/>
        <v>0</v>
      </c>
      <c r="AL37" s="3">
        <f t="shared" si="22"/>
        <v>0</v>
      </c>
      <c r="AM37" s="3">
        <f t="shared" si="23"/>
        <v>0</v>
      </c>
      <c r="AN37" s="3">
        <f t="shared" si="24"/>
        <v>0</v>
      </c>
      <c r="AO37" s="3">
        <f t="shared" si="25"/>
        <v>0</v>
      </c>
      <c r="AP37" s="3">
        <f t="shared" si="28"/>
        <v>0</v>
      </c>
      <c r="AT37" s="2"/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2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0</v>
      </c>
      <c r="AP38" s="3">
        <f t="shared" si="28"/>
        <v>2</v>
      </c>
      <c r="AT38" s="2"/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T39" s="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T40" s="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5" t="s">
        <v>214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40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5" t="s">
        <v>215</v>
      </c>
      <c r="K47" s="3">
        <f t="shared" si="35"/>
        <v>0</v>
      </c>
      <c r="L47" s="3">
        <f t="shared" si="36"/>
        <v>0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40">
        <f t="shared" ref="T47:T77" si="44">SUM(K47:S47)</f>
        <v>0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5" t="s">
        <v>216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40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5" t="s">
        <v>217</v>
      </c>
      <c r="K49" s="3">
        <f t="shared" si="35"/>
        <v>0</v>
      </c>
      <c r="L49" s="3">
        <f t="shared" si="36"/>
        <v>0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40">
        <f t="shared" si="44"/>
        <v>0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5" t="s">
        <v>218</v>
      </c>
      <c r="K50" s="3">
        <f t="shared" si="35"/>
        <v>0</v>
      </c>
      <c r="L50" s="3">
        <f t="shared" si="36"/>
        <v>0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40">
        <f t="shared" si="44"/>
        <v>0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5" t="s">
        <v>219</v>
      </c>
      <c r="K51" s="3">
        <f t="shared" si="35"/>
        <v>0</v>
      </c>
      <c r="L51" s="3">
        <f t="shared" si="36"/>
        <v>0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40">
        <f t="shared" si="44"/>
        <v>0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5" t="s">
        <v>220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40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5" t="s">
        <v>221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40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5" t="s">
        <v>222</v>
      </c>
      <c r="K54" s="3">
        <f t="shared" si="35"/>
        <v>0</v>
      </c>
      <c r="L54" s="3">
        <f t="shared" si="36"/>
        <v>1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40">
        <f t="shared" si="44"/>
        <v>1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5" t="s">
        <v>223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40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5" t="s">
        <v>224</v>
      </c>
      <c r="K56" s="3">
        <f t="shared" si="35"/>
        <v>0</v>
      </c>
      <c r="L56" s="3">
        <f t="shared" si="36"/>
        <v>0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40">
        <f t="shared" si="44"/>
        <v>0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5" t="s">
        <v>225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40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5" t="s">
        <v>226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40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5" t="s">
        <v>227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40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5" t="s">
        <v>228</v>
      </c>
      <c r="K60" s="3">
        <f t="shared" si="35"/>
        <v>0</v>
      </c>
      <c r="L60" s="3">
        <f t="shared" si="36"/>
        <v>1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40">
        <f t="shared" si="44"/>
        <v>1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5" t="s">
        <v>229</v>
      </c>
      <c r="K61" s="3">
        <f t="shared" si="35"/>
        <v>0</v>
      </c>
      <c r="L61" s="3">
        <f t="shared" si="36"/>
        <v>0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40">
        <f t="shared" si="44"/>
        <v>0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5" t="s">
        <v>230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40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5" t="s">
        <v>231</v>
      </c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40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5" t="s">
        <v>232</v>
      </c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40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5" t="s">
        <v>233</v>
      </c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40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5" t="s">
        <v>234</v>
      </c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40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5" t="s">
        <v>235</v>
      </c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40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5" t="s">
        <v>236</v>
      </c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40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5" t="s">
        <v>237</v>
      </c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40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/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40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/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40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/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40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40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40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40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40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40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2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2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33" priority="7" operator="greaterThan">
      <formula>2</formula>
    </cfRule>
    <cfRule type="cellIs" dxfId="32" priority="8" operator="equal">
      <formula>2</formula>
    </cfRule>
    <cfRule type="cellIs" dxfId="31" priority="9" operator="equal">
      <formula>1</formula>
    </cfRule>
  </conditionalFormatting>
  <conditionalFormatting sqref="B6:B305">
    <cfRule type="expression" dxfId="30" priority="4">
      <formula>$AY7</formula>
    </cfRule>
    <cfRule type="expression" dxfId="29" priority="5">
      <formula>$AZ7</formula>
    </cfRule>
    <cfRule type="expression" dxfId="28" priority="6">
      <formula>$BA7</formula>
    </cfRule>
    <cfRule type="expression" dxfId="27" priority="2">
      <formula>$BB7</formula>
    </cfRule>
    <cfRule type="expression" dxfId="25" priority="1">
      <formula>$BC7</formula>
    </cfRule>
  </conditionalFormatting>
  <conditionalFormatting sqref="R6:R37">
    <cfRule type="expression" dxfId="26" priority="3">
      <formula>OR(R6=3,R6=7,R6=11,R6=15,R6=19,R6=23,R6=27)</formula>
    </cfRule>
  </conditionalFormatting>
  <dataValidations count="6">
    <dataValidation type="list" allowBlank="1" showInputMessage="1" showErrorMessage="1" prompt="Μήνας" sqref="C6:C305">
      <formula1>$AU$7:$AU$18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Όνομα μαθητή" sqref="B6:B305">
      <formula1>$AT$7:$AT$30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C306"/>
  <sheetViews>
    <sheetView showZeros="0" zoomScale="106" zoomScaleNormal="106" workbookViewId="0">
      <selection activeCell="AS4" sqref="AS1:BC1048576"/>
    </sheetView>
  </sheetViews>
  <sheetFormatPr defaultRowHeight="15"/>
  <cols>
    <col min="1" max="1" width="5.140625" bestFit="1" customWidth="1"/>
    <col min="2" max="2" width="34.140625" customWidth="1"/>
    <col min="3" max="3" width="7.42578125" bestFit="1" customWidth="1"/>
    <col min="4" max="4" width="7.140625" style="1" bestFit="1" customWidth="1"/>
    <col min="5" max="5" width="5" bestFit="1" customWidth="1"/>
    <col min="6" max="6" width="31.140625" bestFit="1" customWidth="1"/>
    <col min="7" max="7" width="9" bestFit="1" customWidth="1"/>
    <col min="8" max="8" width="9.140625" customWidth="1"/>
    <col min="9" max="9" width="4.7109375" customWidth="1"/>
    <col min="10" max="10" width="30.85546875" customWidth="1"/>
    <col min="11" max="11" width="5" bestFit="1" customWidth="1"/>
    <col min="12" max="12" width="4.5703125" customWidth="1"/>
    <col min="13" max="13" width="4.28515625" customWidth="1"/>
    <col min="14" max="14" width="4.140625" bestFit="1" customWidth="1"/>
    <col min="15" max="15" width="3.85546875" bestFit="1" customWidth="1"/>
    <col min="16" max="16" width="4.7109375" bestFit="1" customWidth="1"/>
    <col min="17" max="17" width="5.5703125" customWidth="1"/>
    <col min="18" max="19" width="4.5703125" bestFit="1" customWidth="1"/>
    <col min="20" max="20" width="8.7109375" bestFit="1" customWidth="1"/>
    <col min="21" max="21" width="8.7109375" customWidth="1"/>
    <col min="22" max="22" width="4.42578125" bestFit="1" customWidth="1"/>
    <col min="23" max="23" width="30" customWidth="1"/>
    <col min="24" max="42" width="3.7109375" bestFit="1" customWidth="1"/>
    <col min="44" max="44" width="10.140625" customWidth="1"/>
    <col min="45" max="45" width="18" hidden="1" customWidth="1"/>
    <col min="46" max="46" width="38.7109375" hidden="1" customWidth="1"/>
    <col min="47" max="49" width="9.140625" hidden="1" customWidth="1"/>
    <col min="50" max="50" width="0" hidden="1" customWidth="1"/>
    <col min="51" max="54" width="9.140625" hidden="1" customWidth="1"/>
    <col min="55" max="55" width="0" hidden="1" customWidth="1"/>
  </cols>
  <sheetData>
    <row r="1" spans="1:55" ht="21">
      <c r="A1" s="48" t="s">
        <v>37</v>
      </c>
      <c r="B1" s="48"/>
      <c r="C1" s="48"/>
      <c r="D1" s="48"/>
      <c r="E1" s="48"/>
      <c r="F1" s="20" t="s">
        <v>39</v>
      </c>
      <c r="I1" s="23" t="s">
        <v>37</v>
      </c>
      <c r="K1" s="23"/>
      <c r="L1" s="23"/>
      <c r="M1" s="23"/>
      <c r="N1" s="23"/>
      <c r="O1" s="23"/>
      <c r="Q1" s="20" t="s">
        <v>39</v>
      </c>
      <c r="V1" s="23" t="s">
        <v>37</v>
      </c>
      <c r="AG1" s="20" t="s">
        <v>39</v>
      </c>
    </row>
    <row r="2" spans="1:55" ht="21">
      <c r="A2" s="48" t="s">
        <v>47</v>
      </c>
      <c r="B2" s="48"/>
      <c r="C2" s="48"/>
      <c r="D2" s="48"/>
      <c r="E2" s="48"/>
      <c r="I2" s="20" t="s">
        <v>47</v>
      </c>
      <c r="V2" s="20" t="s">
        <v>47</v>
      </c>
    </row>
    <row r="3" spans="1:55" ht="61.5" customHeight="1">
      <c r="B3" s="21" t="s">
        <v>40</v>
      </c>
      <c r="C3" s="22"/>
      <c r="D3" s="22"/>
      <c r="E3" s="22"/>
      <c r="F3" s="22"/>
      <c r="G3" s="22"/>
      <c r="H3" s="22"/>
      <c r="I3" s="22"/>
      <c r="J3" s="22"/>
    </row>
    <row r="4" spans="1:55" ht="19.5" thickBot="1">
      <c r="A4" s="9"/>
      <c r="B4" s="49" t="s">
        <v>41</v>
      </c>
      <c r="C4" s="50"/>
      <c r="D4" s="50"/>
      <c r="E4" s="50"/>
      <c r="F4" s="51"/>
      <c r="I4" s="9"/>
      <c r="J4" s="9"/>
      <c r="K4" s="49" t="s">
        <v>30</v>
      </c>
      <c r="L4" s="50"/>
      <c r="M4" s="50"/>
      <c r="N4" s="50"/>
      <c r="O4" s="50"/>
      <c r="P4" s="50"/>
      <c r="Q4" s="51"/>
      <c r="R4" s="9"/>
      <c r="S4" s="9"/>
      <c r="T4" s="9"/>
      <c r="X4" s="44" t="s">
        <v>35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6"/>
    </row>
    <row r="5" spans="1:55" ht="96" thickTop="1" thickBot="1">
      <c r="A5" s="14" t="s">
        <v>20</v>
      </c>
      <c r="B5" s="15" t="s">
        <v>28</v>
      </c>
      <c r="C5" s="15" t="s">
        <v>21</v>
      </c>
      <c r="D5" s="16" t="s">
        <v>22</v>
      </c>
      <c r="E5" s="15" t="s">
        <v>23</v>
      </c>
      <c r="F5" s="17" t="s">
        <v>24</v>
      </c>
      <c r="G5" s="18" t="s">
        <v>42</v>
      </c>
      <c r="I5" s="31" t="s">
        <v>20</v>
      </c>
      <c r="J5" s="32" t="s">
        <v>29</v>
      </c>
      <c r="K5" s="33" t="s">
        <v>0</v>
      </c>
      <c r="L5" s="33" t="s">
        <v>7</v>
      </c>
      <c r="M5" s="33" t="s">
        <v>2</v>
      </c>
      <c r="N5" s="33" t="s">
        <v>3</v>
      </c>
      <c r="O5" s="33" t="s">
        <v>8</v>
      </c>
      <c r="P5" s="33" t="s">
        <v>5</v>
      </c>
      <c r="Q5" s="33" t="s">
        <v>6</v>
      </c>
      <c r="R5" s="34" t="s">
        <v>32</v>
      </c>
      <c r="S5" s="35" t="s">
        <v>33</v>
      </c>
      <c r="T5" s="36" t="s">
        <v>34</v>
      </c>
      <c r="U5" s="7"/>
      <c r="V5" s="28" t="s">
        <v>20</v>
      </c>
      <c r="W5" s="29" t="s">
        <v>29</v>
      </c>
      <c r="X5" s="39" t="s">
        <v>55</v>
      </c>
      <c r="Y5" s="39" t="s">
        <v>56</v>
      </c>
      <c r="Z5" s="39" t="s">
        <v>57</v>
      </c>
      <c r="AA5" s="39" t="s">
        <v>58</v>
      </c>
      <c r="AB5" s="39" t="s">
        <v>59</v>
      </c>
      <c r="AC5" s="39" t="s">
        <v>60</v>
      </c>
      <c r="AD5" s="39" t="s">
        <v>61</v>
      </c>
      <c r="AE5" s="39" t="s">
        <v>62</v>
      </c>
      <c r="AF5" s="39" t="s">
        <v>63</v>
      </c>
      <c r="AG5" s="39" t="s">
        <v>64</v>
      </c>
      <c r="AH5" s="39" t="s">
        <v>65</v>
      </c>
      <c r="AI5" s="39" t="s">
        <v>66</v>
      </c>
      <c r="AJ5" s="39" t="s">
        <v>67</v>
      </c>
      <c r="AK5" s="39" t="s">
        <v>68</v>
      </c>
      <c r="AL5" s="39" t="s">
        <v>69</v>
      </c>
      <c r="AM5" s="39" t="s">
        <v>70</v>
      </c>
      <c r="AN5" s="39" t="s">
        <v>71</v>
      </c>
      <c r="AO5" s="39" t="s">
        <v>72</v>
      </c>
      <c r="AP5" s="30" t="s">
        <v>261</v>
      </c>
    </row>
    <row r="6" spans="1:55" ht="16.5" thickTop="1" thickBot="1">
      <c r="A6" s="3">
        <v>1</v>
      </c>
      <c r="B6" s="3" t="s">
        <v>239</v>
      </c>
      <c r="C6" s="4" t="s">
        <v>11</v>
      </c>
      <c r="D6" s="5">
        <v>9</v>
      </c>
      <c r="E6" s="3" t="s">
        <v>0</v>
      </c>
      <c r="F6" s="10" t="s">
        <v>72</v>
      </c>
      <c r="G6" s="11"/>
      <c r="I6" s="3">
        <v>1</v>
      </c>
      <c r="J6" s="42" t="s">
        <v>238</v>
      </c>
      <c r="K6" s="3">
        <f t="shared" ref="K6:K37" si="0">COUNTIFS($B$6:$B$305,$J6,$E$6:$E$305,"1η")</f>
        <v>0</v>
      </c>
      <c r="L6" s="3">
        <f t="shared" ref="L6:L37" si="1">COUNTIFS($B$6:$B$305,$J6,$E$6:$E$305,"2η")</f>
        <v>0</v>
      </c>
      <c r="M6" s="3">
        <f t="shared" ref="M6:M37" si="2">COUNTIFS($B$6:$B$305,$J6,$E$6:$E$305,"3η")</f>
        <v>0</v>
      </c>
      <c r="N6" s="3">
        <f t="shared" ref="N6:N37" si="3">COUNTIFS($B$6:$B$305,$J6,$E$6:$E$305,"4η")</f>
        <v>0</v>
      </c>
      <c r="O6" s="3">
        <f t="shared" ref="O6:O37" si="4">COUNTIFS($B$6:$B$305,$J6,$E$6:$E$305,"5η")</f>
        <v>0</v>
      </c>
      <c r="P6" s="3">
        <f t="shared" ref="P6:P37" si="5">COUNTIFS($B$6:$B$305,$J6,$E$6:$E$305,"6η")</f>
        <v>0</v>
      </c>
      <c r="Q6" s="3">
        <f t="shared" ref="Q6:Q37" si="6">COUNTIFS($B$6:$B$305,$J6,$E$6:$E$305,"7η")</f>
        <v>0</v>
      </c>
      <c r="R6" s="10">
        <f>SUM(K6:Q6)</f>
        <v>0</v>
      </c>
      <c r="S6" s="12">
        <f>INT(R6/4)</f>
        <v>0</v>
      </c>
      <c r="T6" s="13">
        <f t="shared" ref="T6:T37" si="7">COUNTIFS($B$6:$B$305,$J6,$G$6:$G$305,"αποβολή")</f>
        <v>0</v>
      </c>
      <c r="U6" s="8"/>
      <c r="V6" s="3">
        <v>1</v>
      </c>
      <c r="W6" s="42" t="s">
        <v>238</v>
      </c>
      <c r="X6" s="3">
        <f t="shared" ref="X6:X37" si="8">COUNTIFS($B$6:$B$305,$W6,$F$6:$F$305,"Γεωργιάδου")</f>
        <v>0</v>
      </c>
      <c r="Y6" s="3">
        <f t="shared" ref="Y6:Y37" si="9">COUNTIFS($B$6:$B$305,$W6,$F$6:$F$305,"Αυγουστή")</f>
        <v>0</v>
      </c>
      <c r="Z6" s="3">
        <f t="shared" ref="Z6:Z37" si="10">COUNTIFS($B$6:$B$305,$W6,$F$6:$F$305,"Καρούτσου")</f>
        <v>0</v>
      </c>
      <c r="AA6" s="3">
        <f t="shared" ref="AA6:AA37" si="11">COUNTIFS($B$6:$B$305,$W6,$F$6:$F$305,"Μουζά")</f>
        <v>0</v>
      </c>
      <c r="AB6" s="3">
        <f t="shared" ref="AB6:AB37" si="12">COUNTIFS($B$6:$B$305,$W6,$F$6:$F$305,"Παυλίδου")</f>
        <v>0</v>
      </c>
      <c r="AC6" s="3">
        <f t="shared" ref="AC6:AC37" si="13">COUNTIFS($B$6:$B$305,$W6,$F$6:$F$305,"Πρόβατος")</f>
        <v>0</v>
      </c>
      <c r="AD6" s="3">
        <f t="shared" ref="AD6:AD37" si="14">COUNTIFS($B$6:$B$305,$W6,$F$6:$F$305,"Σύρμου")</f>
        <v>0</v>
      </c>
      <c r="AE6" s="3">
        <f t="shared" ref="AE6:AE37" si="15">COUNTIFS($B$6:$B$305,$W6,$F$6:$F$305,"Μικρομανώλης")</f>
        <v>0</v>
      </c>
      <c r="AF6" s="3">
        <f t="shared" ref="AF6:AF37" si="16">COUNTIFS($B$6:$B$305,$W6,$F$6:$F$305,"Τσιτσιριδάκη")</f>
        <v>0</v>
      </c>
      <c r="AG6" s="3">
        <f t="shared" ref="AG6:AG37" si="17">COUNTIFS($B$6:$B$305,$W6,$F$6:$F$305,"Μάκαρη")</f>
        <v>0</v>
      </c>
      <c r="AH6" s="3">
        <f t="shared" ref="AH6:AH37" si="18">COUNTIFS($B$6:$B$305,$W6,$F$6:$F$305,"Δημητρακοπούλου")</f>
        <v>0</v>
      </c>
      <c r="AI6" s="3">
        <f t="shared" ref="AI6:AI37" si="19">COUNTIFS($B$6:$B$305,$W6,$F$6:$F$305,"Γερμανικής")</f>
        <v>0</v>
      </c>
      <c r="AJ6" s="3">
        <f t="shared" ref="AJ6:AJ37" si="20">COUNTIFS($B$6:$B$305,$W6,$F$6:$F$305,"Μαμαρέλης")</f>
        <v>0</v>
      </c>
      <c r="AK6" s="3">
        <f t="shared" ref="AK6:AK37" si="21">COUNTIFS($B$6:$B$305,$W6,$F$6:$F$305,"Παπαβασιλείου")</f>
        <v>0</v>
      </c>
      <c r="AL6" s="3">
        <f t="shared" ref="AL6:AL37" si="22">COUNTIFS($B$6:$B$305,$W6,$F$6:$F$305,"Τετράδη")</f>
        <v>0</v>
      </c>
      <c r="AM6" s="3">
        <f t="shared" ref="AM6:AM37" si="23">COUNTIFS($B$6:$B$305,$W6,$F$6:$F$305,"Λάμψας")</f>
        <v>0</v>
      </c>
      <c r="AN6" s="3">
        <f t="shared" ref="AN6:AN37" si="24">COUNTIFS($B$6:$B$305,$W6,$F$6:$F$305,"Πέντσας")</f>
        <v>0</v>
      </c>
      <c r="AO6" s="3">
        <f t="shared" ref="AO6:AO37" si="25">COUNTIFS($B$6:$B$305,$W6,$F$6:$F$305,"Ντίνα")</f>
        <v>0</v>
      </c>
      <c r="AP6" s="3">
        <f>SUM(X6:AO6)</f>
        <v>0</v>
      </c>
      <c r="AS6" s="24" t="s">
        <v>48</v>
      </c>
      <c r="AT6" s="24" t="s">
        <v>49</v>
      </c>
      <c r="AU6" s="24" t="s">
        <v>50</v>
      </c>
      <c r="AV6" s="24" t="s">
        <v>51</v>
      </c>
      <c r="AW6" s="24" t="s">
        <v>52</v>
      </c>
      <c r="AX6" s="24" t="s">
        <v>53</v>
      </c>
    </row>
    <row r="7" spans="1:55" ht="16.5" thickTop="1" thickBot="1">
      <c r="A7" s="3">
        <v>2</v>
      </c>
      <c r="B7" s="3" t="s">
        <v>242</v>
      </c>
      <c r="C7" s="4" t="s">
        <v>11</v>
      </c>
      <c r="D7" s="5">
        <v>9</v>
      </c>
      <c r="E7" s="3" t="s">
        <v>1</v>
      </c>
      <c r="F7" s="10" t="s">
        <v>59</v>
      </c>
      <c r="G7" s="12"/>
      <c r="I7" s="3">
        <v>2</v>
      </c>
      <c r="J7" s="5" t="s">
        <v>239</v>
      </c>
      <c r="K7" s="3">
        <f t="shared" si="0"/>
        <v>1</v>
      </c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0</v>
      </c>
      <c r="Q7" s="3">
        <f t="shared" si="6"/>
        <v>0</v>
      </c>
      <c r="R7" s="10">
        <f t="shared" ref="R7:R37" si="26">SUM(K7:Q7)</f>
        <v>1</v>
      </c>
      <c r="S7" s="12">
        <f t="shared" ref="S7:S37" si="27">INT(R7/4)</f>
        <v>0</v>
      </c>
      <c r="T7" s="13">
        <f t="shared" si="7"/>
        <v>0</v>
      </c>
      <c r="U7" s="8"/>
      <c r="V7" s="3">
        <v>2</v>
      </c>
      <c r="W7" s="5" t="s">
        <v>239</v>
      </c>
      <c r="X7" s="3">
        <f t="shared" si="8"/>
        <v>0</v>
      </c>
      <c r="Y7" s="3">
        <f t="shared" si="9"/>
        <v>0</v>
      </c>
      <c r="Z7" s="3">
        <f t="shared" si="10"/>
        <v>0</v>
      </c>
      <c r="AA7" s="3">
        <f t="shared" si="11"/>
        <v>0</v>
      </c>
      <c r="AB7" s="3">
        <f t="shared" si="12"/>
        <v>0</v>
      </c>
      <c r="AC7" s="3">
        <f t="shared" si="13"/>
        <v>0</v>
      </c>
      <c r="AD7" s="3">
        <f t="shared" si="14"/>
        <v>0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3">
        <f t="shared" si="23"/>
        <v>0</v>
      </c>
      <c r="AN7" s="3">
        <f t="shared" si="24"/>
        <v>0</v>
      </c>
      <c r="AO7" s="3">
        <f t="shared" si="25"/>
        <v>1</v>
      </c>
      <c r="AP7" s="3">
        <f t="shared" ref="AP7:AP38" si="28">SUM(X7:AO7)</f>
        <v>1</v>
      </c>
      <c r="AR7" s="43"/>
      <c r="AS7" s="3" t="s">
        <v>55</v>
      </c>
      <c r="AT7" s="42" t="s">
        <v>238</v>
      </c>
      <c r="AU7" s="10" t="s">
        <v>9</v>
      </c>
      <c r="AV7" s="3">
        <v>1</v>
      </c>
      <c r="AW7" s="3" t="s">
        <v>0</v>
      </c>
      <c r="AX7" s="3" t="s">
        <v>18</v>
      </c>
      <c r="AY7" t="b">
        <f>INT(COUNTIF($B$6:$B$305,$B6)/4)=1</f>
        <v>0</v>
      </c>
      <c r="AZ7" t="b">
        <f>INT(COUNTIF($B$6:$B$305,$B6)/4)=2</f>
        <v>0</v>
      </c>
      <c r="BA7" t="b">
        <f>INT(COUNTIF($B$6:$B$305,$B6)/4)&gt;2</f>
        <v>0</v>
      </c>
      <c r="BB7" t="b">
        <f>OR(COUNTIF($B$6:$B$305,$B6)=3,COUNTIF($B$6:$B$305,$B6)=7,COUNTIF($B$6:$B$305,$B6)=11)</f>
        <v>0</v>
      </c>
      <c r="BC7" s="3" t="b">
        <f>COUNTIFS($B$6:$B$305,$B6,$C$6:$C$305,$C6,$D$6:$D$305,$D6,$E$6:$E$305,$E6) &gt;1</f>
        <v>0</v>
      </c>
    </row>
    <row r="8" spans="1:55" ht="16.5" thickTop="1" thickBot="1">
      <c r="A8" s="3">
        <v>3</v>
      </c>
      <c r="B8" s="3" t="s">
        <v>253</v>
      </c>
      <c r="C8" s="4" t="s">
        <v>11</v>
      </c>
      <c r="D8" s="5">
        <v>9</v>
      </c>
      <c r="E8" s="3" t="s">
        <v>0</v>
      </c>
      <c r="F8" s="10" t="s">
        <v>72</v>
      </c>
      <c r="G8" s="12"/>
      <c r="I8" s="3">
        <v>3</v>
      </c>
      <c r="J8" s="5" t="s">
        <v>240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0">
        <f t="shared" si="26"/>
        <v>0</v>
      </c>
      <c r="S8" s="12">
        <f t="shared" si="27"/>
        <v>0</v>
      </c>
      <c r="T8" s="13">
        <f t="shared" si="7"/>
        <v>0</v>
      </c>
      <c r="U8" s="8"/>
      <c r="V8" s="3">
        <v>3</v>
      </c>
      <c r="W8" s="5" t="s">
        <v>240</v>
      </c>
      <c r="X8" s="3">
        <f t="shared" si="8"/>
        <v>0</v>
      </c>
      <c r="Y8" s="3">
        <f t="shared" si="9"/>
        <v>0</v>
      </c>
      <c r="Z8" s="3">
        <f t="shared" si="10"/>
        <v>0</v>
      </c>
      <c r="AA8" s="3">
        <f t="shared" si="11"/>
        <v>0</v>
      </c>
      <c r="AB8" s="3">
        <f t="shared" si="12"/>
        <v>0</v>
      </c>
      <c r="AC8" s="3">
        <f t="shared" si="13"/>
        <v>0</v>
      </c>
      <c r="AD8" s="3">
        <f t="shared" si="14"/>
        <v>0</v>
      </c>
      <c r="AE8" s="3">
        <f t="shared" si="15"/>
        <v>0</v>
      </c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19"/>
        <v>0</v>
      </c>
      <c r="AJ8" s="3">
        <f t="shared" si="20"/>
        <v>0</v>
      </c>
      <c r="AK8" s="3">
        <f t="shared" si="21"/>
        <v>0</v>
      </c>
      <c r="AL8" s="3">
        <f t="shared" si="22"/>
        <v>0</v>
      </c>
      <c r="AM8" s="3">
        <f t="shared" si="23"/>
        <v>0</v>
      </c>
      <c r="AN8" s="3">
        <f t="shared" si="24"/>
        <v>0</v>
      </c>
      <c r="AO8" s="3">
        <f t="shared" si="25"/>
        <v>0</v>
      </c>
      <c r="AP8" s="3">
        <f t="shared" si="28"/>
        <v>0</v>
      </c>
      <c r="AR8" s="41"/>
      <c r="AS8" s="3" t="s">
        <v>56</v>
      </c>
      <c r="AT8" s="5" t="s">
        <v>239</v>
      </c>
      <c r="AU8" s="10" t="s">
        <v>14</v>
      </c>
      <c r="AV8" s="3">
        <v>2</v>
      </c>
      <c r="AW8" s="3" t="s">
        <v>1</v>
      </c>
      <c r="AX8" s="3" t="s">
        <v>19</v>
      </c>
      <c r="AY8" t="b">
        <f t="shared" ref="AY8:AY71" si="29">INT(COUNTIF($B$6:$B$305,$B7)/4)=1</f>
        <v>0</v>
      </c>
      <c r="AZ8" t="b">
        <f t="shared" ref="AZ8:AZ71" si="30">INT(COUNTIF($B$6:$B$305,$B7)/4)=2</f>
        <v>0</v>
      </c>
      <c r="BA8" t="b">
        <f t="shared" ref="BA8:BA71" si="31">INT(COUNTIF($B$6:$B$305,$B7)/4)&gt;2</f>
        <v>0</v>
      </c>
      <c r="BB8" t="b">
        <f t="shared" ref="BB8:BB71" si="32">OR(COUNTIF($B$6:$B$305,$B7)=3,COUNTIF($B$6:$B$305,$B7)=7,COUNTIF($B$6:$B$305,$B7)=11)</f>
        <v>0</v>
      </c>
      <c r="BC8" s="3" t="b">
        <f t="shared" ref="BC8:BC71" si="33">COUNTIFS($B$6:$B$305,$B7,$C$6:$C$305,$C7,$D$6:$D$305,$D7,$E$6:$E$305,$E7) &gt;1</f>
        <v>0</v>
      </c>
    </row>
    <row r="9" spans="1:55" ht="16.5" thickTop="1" thickBot="1">
      <c r="A9" s="3">
        <v>4</v>
      </c>
      <c r="B9" s="3" t="s">
        <v>253</v>
      </c>
      <c r="C9" s="4" t="s">
        <v>11</v>
      </c>
      <c r="D9" s="5">
        <v>9</v>
      </c>
      <c r="E9" s="3" t="s">
        <v>1</v>
      </c>
      <c r="F9" s="10" t="s">
        <v>59</v>
      </c>
      <c r="G9" s="12"/>
      <c r="I9" s="3">
        <v>4</v>
      </c>
      <c r="J9" s="5" t="s">
        <v>241</v>
      </c>
      <c r="K9" s="3">
        <f t="shared" si="0"/>
        <v>0</v>
      </c>
      <c r="L9" s="3">
        <f t="shared" si="1"/>
        <v>1</v>
      </c>
      <c r="M9" s="3">
        <f t="shared" si="2"/>
        <v>1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0">
        <f t="shared" si="26"/>
        <v>2</v>
      </c>
      <c r="S9" s="12">
        <f t="shared" si="27"/>
        <v>0</v>
      </c>
      <c r="T9" s="13">
        <f t="shared" si="7"/>
        <v>0</v>
      </c>
      <c r="U9" s="8"/>
      <c r="V9" s="3">
        <v>4</v>
      </c>
      <c r="W9" s="5" t="s">
        <v>241</v>
      </c>
      <c r="X9" s="3">
        <f t="shared" si="8"/>
        <v>0</v>
      </c>
      <c r="Y9" s="3">
        <f t="shared" si="9"/>
        <v>0</v>
      </c>
      <c r="Z9" s="3">
        <f t="shared" si="10"/>
        <v>0</v>
      </c>
      <c r="AA9" s="3">
        <f t="shared" si="11"/>
        <v>0</v>
      </c>
      <c r="AB9" s="3">
        <f t="shared" si="12"/>
        <v>0</v>
      </c>
      <c r="AC9" s="3">
        <f t="shared" si="13"/>
        <v>0</v>
      </c>
      <c r="AD9" s="3">
        <f t="shared" si="14"/>
        <v>0</v>
      </c>
      <c r="AE9" s="3">
        <f t="shared" si="15"/>
        <v>0</v>
      </c>
      <c r="AF9" s="3">
        <f t="shared" si="16"/>
        <v>0</v>
      </c>
      <c r="AG9" s="3">
        <f t="shared" si="17"/>
        <v>0</v>
      </c>
      <c r="AH9" s="3">
        <f t="shared" si="18"/>
        <v>1</v>
      </c>
      <c r="AI9" s="3">
        <f t="shared" si="19"/>
        <v>0</v>
      </c>
      <c r="AJ9" s="3">
        <f t="shared" si="20"/>
        <v>0</v>
      </c>
      <c r="AK9" s="3">
        <f t="shared" si="21"/>
        <v>0</v>
      </c>
      <c r="AL9" s="3">
        <f t="shared" si="22"/>
        <v>0</v>
      </c>
      <c r="AM9" s="3">
        <f t="shared" si="23"/>
        <v>0</v>
      </c>
      <c r="AN9" s="3">
        <f t="shared" si="24"/>
        <v>0</v>
      </c>
      <c r="AO9" s="3">
        <f t="shared" si="25"/>
        <v>1</v>
      </c>
      <c r="AP9" s="3">
        <f t="shared" si="28"/>
        <v>2</v>
      </c>
      <c r="AR9" s="41"/>
      <c r="AS9" s="3" t="s">
        <v>57</v>
      </c>
      <c r="AT9" s="5" t="s">
        <v>240</v>
      </c>
      <c r="AU9" s="10" t="s">
        <v>15</v>
      </c>
      <c r="AV9" s="3">
        <v>3</v>
      </c>
      <c r="AW9" s="3" t="s">
        <v>2</v>
      </c>
      <c r="AY9" t="b">
        <f t="shared" si="29"/>
        <v>1</v>
      </c>
      <c r="AZ9" t="b">
        <f t="shared" si="30"/>
        <v>0</v>
      </c>
      <c r="BA9" t="b">
        <f t="shared" si="31"/>
        <v>0</v>
      </c>
      <c r="BB9" t="b">
        <f t="shared" si="32"/>
        <v>0</v>
      </c>
      <c r="BC9" s="3" t="b">
        <f t="shared" si="33"/>
        <v>0</v>
      </c>
    </row>
    <row r="10" spans="1:55" ht="16.5" thickTop="1" thickBot="1">
      <c r="A10" s="3">
        <v>5</v>
      </c>
      <c r="B10" s="3" t="s">
        <v>253</v>
      </c>
      <c r="C10" s="4" t="s">
        <v>11</v>
      </c>
      <c r="D10" s="5">
        <v>14</v>
      </c>
      <c r="E10" s="3" t="s">
        <v>2</v>
      </c>
      <c r="F10" s="10" t="s">
        <v>65</v>
      </c>
      <c r="G10" s="12"/>
      <c r="I10" s="3">
        <v>5</v>
      </c>
      <c r="J10" s="5" t="s">
        <v>242</v>
      </c>
      <c r="K10" s="3">
        <f t="shared" si="0"/>
        <v>0</v>
      </c>
      <c r="L10" s="3">
        <f t="shared" si="1"/>
        <v>1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0</v>
      </c>
      <c r="R10" s="10">
        <f t="shared" si="26"/>
        <v>1</v>
      </c>
      <c r="S10" s="12">
        <f t="shared" si="27"/>
        <v>0</v>
      </c>
      <c r="T10" s="13">
        <f t="shared" si="7"/>
        <v>0</v>
      </c>
      <c r="U10" s="8"/>
      <c r="V10" s="3">
        <v>5</v>
      </c>
      <c r="W10" s="5" t="s">
        <v>242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1</v>
      </c>
      <c r="AC10" s="3">
        <f t="shared" si="13"/>
        <v>0</v>
      </c>
      <c r="AD10" s="3">
        <f t="shared" si="14"/>
        <v>0</v>
      </c>
      <c r="AE10" s="3">
        <f t="shared" si="15"/>
        <v>0</v>
      </c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19"/>
        <v>0</v>
      </c>
      <c r="AJ10" s="3">
        <f t="shared" si="20"/>
        <v>0</v>
      </c>
      <c r="AK10" s="3">
        <f t="shared" si="21"/>
        <v>0</v>
      </c>
      <c r="AL10" s="3">
        <f t="shared" si="22"/>
        <v>0</v>
      </c>
      <c r="AM10" s="3">
        <f t="shared" si="23"/>
        <v>0</v>
      </c>
      <c r="AN10" s="3">
        <f t="shared" si="24"/>
        <v>0</v>
      </c>
      <c r="AO10" s="3">
        <f t="shared" si="25"/>
        <v>0</v>
      </c>
      <c r="AP10" s="3">
        <f t="shared" si="28"/>
        <v>1</v>
      </c>
      <c r="AR10" s="41"/>
      <c r="AS10" s="3" t="s">
        <v>58</v>
      </c>
      <c r="AT10" s="5" t="s">
        <v>241</v>
      </c>
      <c r="AU10" s="10" t="s">
        <v>16</v>
      </c>
      <c r="AV10" s="3">
        <v>4</v>
      </c>
      <c r="AW10" s="3" t="s">
        <v>3</v>
      </c>
      <c r="AY10" t="b">
        <f t="shared" si="29"/>
        <v>1</v>
      </c>
      <c r="AZ10" t="b">
        <f t="shared" si="30"/>
        <v>0</v>
      </c>
      <c r="BA10" t="b">
        <f t="shared" si="31"/>
        <v>0</v>
      </c>
      <c r="BB10" t="b">
        <f t="shared" si="32"/>
        <v>0</v>
      </c>
      <c r="BC10" s="3" t="b">
        <f t="shared" si="33"/>
        <v>0</v>
      </c>
    </row>
    <row r="11" spans="1:55" ht="16.5" thickTop="1" thickBot="1">
      <c r="A11" s="3">
        <v>6</v>
      </c>
      <c r="B11" s="3" t="s">
        <v>248</v>
      </c>
      <c r="C11" s="4" t="s">
        <v>11</v>
      </c>
      <c r="D11" s="5">
        <v>9</v>
      </c>
      <c r="E11" s="3" t="s">
        <v>1</v>
      </c>
      <c r="F11" s="10" t="s">
        <v>59</v>
      </c>
      <c r="G11" s="12"/>
      <c r="I11" s="3">
        <v>6</v>
      </c>
      <c r="J11" s="5" t="s">
        <v>243</v>
      </c>
      <c r="K11" s="3">
        <f t="shared" si="0"/>
        <v>0</v>
      </c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0</v>
      </c>
      <c r="Q11" s="3">
        <f t="shared" si="6"/>
        <v>0</v>
      </c>
      <c r="R11" s="10">
        <f t="shared" si="26"/>
        <v>0</v>
      </c>
      <c r="S11" s="12">
        <f t="shared" si="27"/>
        <v>0</v>
      </c>
      <c r="T11" s="13">
        <f t="shared" si="7"/>
        <v>0</v>
      </c>
      <c r="U11" s="8"/>
      <c r="V11" s="3">
        <v>6</v>
      </c>
      <c r="W11" s="5" t="s">
        <v>243</v>
      </c>
      <c r="X11" s="3">
        <f t="shared" si="8"/>
        <v>0</v>
      </c>
      <c r="Y11" s="3">
        <f t="shared" si="9"/>
        <v>0</v>
      </c>
      <c r="Z11" s="3">
        <f t="shared" si="10"/>
        <v>0</v>
      </c>
      <c r="AA11" s="3">
        <f t="shared" si="11"/>
        <v>0</v>
      </c>
      <c r="AB11" s="3">
        <f t="shared" si="12"/>
        <v>0</v>
      </c>
      <c r="AC11" s="3">
        <f t="shared" si="13"/>
        <v>0</v>
      </c>
      <c r="AD11" s="3">
        <f t="shared" si="14"/>
        <v>0</v>
      </c>
      <c r="AE11" s="3">
        <f t="shared" si="15"/>
        <v>0</v>
      </c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19"/>
        <v>0</v>
      </c>
      <c r="AJ11" s="3">
        <f t="shared" si="20"/>
        <v>0</v>
      </c>
      <c r="AK11" s="3">
        <f t="shared" si="21"/>
        <v>0</v>
      </c>
      <c r="AL11" s="3">
        <f t="shared" si="22"/>
        <v>0</v>
      </c>
      <c r="AM11" s="3">
        <f t="shared" si="23"/>
        <v>0</v>
      </c>
      <c r="AN11" s="3">
        <f t="shared" si="24"/>
        <v>0</v>
      </c>
      <c r="AO11" s="3">
        <f t="shared" si="25"/>
        <v>0</v>
      </c>
      <c r="AP11" s="3">
        <f t="shared" si="28"/>
        <v>0</v>
      </c>
      <c r="AR11" s="41"/>
      <c r="AS11" s="3" t="s">
        <v>59</v>
      </c>
      <c r="AT11" s="5" t="s">
        <v>242</v>
      </c>
      <c r="AU11" s="10" t="s">
        <v>17</v>
      </c>
      <c r="AV11" s="3">
        <v>5</v>
      </c>
      <c r="AW11" s="3" t="s">
        <v>4</v>
      </c>
      <c r="AY11" t="b">
        <f t="shared" si="29"/>
        <v>1</v>
      </c>
      <c r="AZ11" t="b">
        <f t="shared" si="30"/>
        <v>0</v>
      </c>
      <c r="BA11" t="b">
        <f t="shared" si="31"/>
        <v>0</v>
      </c>
      <c r="BB11" t="b">
        <f t="shared" si="32"/>
        <v>0</v>
      </c>
      <c r="BC11" s="3" t="b">
        <f t="shared" si="33"/>
        <v>0</v>
      </c>
    </row>
    <row r="12" spans="1:55" ht="16.5" thickTop="1" thickBot="1">
      <c r="A12" s="3">
        <v>7</v>
      </c>
      <c r="B12" s="3" t="s">
        <v>241</v>
      </c>
      <c r="C12" s="4" t="s">
        <v>11</v>
      </c>
      <c r="D12" s="5">
        <v>14</v>
      </c>
      <c r="E12" s="3" t="s">
        <v>2</v>
      </c>
      <c r="F12" s="10" t="s">
        <v>65</v>
      </c>
      <c r="G12" s="12"/>
      <c r="I12" s="3">
        <v>7</v>
      </c>
      <c r="J12" s="5" t="s">
        <v>244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0">
        <f t="shared" si="26"/>
        <v>0</v>
      </c>
      <c r="S12" s="12">
        <f t="shared" si="27"/>
        <v>0</v>
      </c>
      <c r="T12" s="13">
        <f t="shared" si="7"/>
        <v>0</v>
      </c>
      <c r="U12" s="8"/>
      <c r="V12" s="3">
        <v>7</v>
      </c>
      <c r="W12" s="5" t="s">
        <v>244</v>
      </c>
      <c r="X12" s="3">
        <f t="shared" si="8"/>
        <v>0</v>
      </c>
      <c r="Y12" s="3">
        <f t="shared" si="9"/>
        <v>0</v>
      </c>
      <c r="Z12" s="3">
        <f t="shared" si="10"/>
        <v>0</v>
      </c>
      <c r="AA12" s="3">
        <f t="shared" si="11"/>
        <v>0</v>
      </c>
      <c r="AB12" s="3">
        <f t="shared" si="12"/>
        <v>0</v>
      </c>
      <c r="AC12" s="3">
        <f t="shared" si="13"/>
        <v>0</v>
      </c>
      <c r="AD12" s="3">
        <f t="shared" si="14"/>
        <v>0</v>
      </c>
      <c r="AE12" s="3">
        <f t="shared" si="15"/>
        <v>0</v>
      </c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19"/>
        <v>0</v>
      </c>
      <c r="AJ12" s="3">
        <f t="shared" si="20"/>
        <v>0</v>
      </c>
      <c r="AK12" s="3">
        <f t="shared" si="21"/>
        <v>0</v>
      </c>
      <c r="AL12" s="3">
        <f t="shared" si="22"/>
        <v>0</v>
      </c>
      <c r="AM12" s="3">
        <f t="shared" si="23"/>
        <v>0</v>
      </c>
      <c r="AN12" s="3">
        <f t="shared" si="24"/>
        <v>0</v>
      </c>
      <c r="AO12" s="3">
        <f t="shared" si="25"/>
        <v>0</v>
      </c>
      <c r="AP12" s="3">
        <f t="shared" si="28"/>
        <v>0</v>
      </c>
      <c r="AR12" s="41"/>
      <c r="AS12" s="3" t="s">
        <v>60</v>
      </c>
      <c r="AT12" s="5" t="s">
        <v>243</v>
      </c>
      <c r="AU12" s="10" t="s">
        <v>25</v>
      </c>
      <c r="AV12" s="3">
        <v>6</v>
      </c>
      <c r="AW12" s="3" t="s">
        <v>5</v>
      </c>
      <c r="AY12" t="b">
        <f t="shared" si="29"/>
        <v>0</v>
      </c>
      <c r="AZ12" t="b">
        <f t="shared" si="30"/>
        <v>0</v>
      </c>
      <c r="BA12" t="b">
        <f t="shared" si="31"/>
        <v>0</v>
      </c>
      <c r="BB12" t="b">
        <f t="shared" si="32"/>
        <v>0</v>
      </c>
      <c r="BC12" s="3" t="b">
        <f t="shared" si="33"/>
        <v>0</v>
      </c>
    </row>
    <row r="13" spans="1:55" ht="16.5" thickTop="1" thickBot="1">
      <c r="A13" s="3">
        <v>8</v>
      </c>
      <c r="B13" s="3" t="s">
        <v>253</v>
      </c>
      <c r="C13" s="4" t="s">
        <v>11</v>
      </c>
      <c r="D13" s="5">
        <v>30</v>
      </c>
      <c r="E13" s="3" t="s">
        <v>1</v>
      </c>
      <c r="F13" s="10" t="s">
        <v>72</v>
      </c>
      <c r="G13" s="12"/>
      <c r="I13" s="3">
        <v>8</v>
      </c>
      <c r="J13" s="5" t="s">
        <v>245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0">
        <f t="shared" si="26"/>
        <v>0</v>
      </c>
      <c r="S13" s="12">
        <f t="shared" si="27"/>
        <v>0</v>
      </c>
      <c r="T13" s="13">
        <f t="shared" si="7"/>
        <v>0</v>
      </c>
      <c r="U13" s="8"/>
      <c r="V13" s="3">
        <v>8</v>
      </c>
      <c r="W13" s="5" t="s">
        <v>245</v>
      </c>
      <c r="X13" s="3">
        <f t="shared" si="8"/>
        <v>0</v>
      </c>
      <c r="Y13" s="3">
        <f t="shared" si="9"/>
        <v>0</v>
      </c>
      <c r="Z13" s="3">
        <f t="shared" si="10"/>
        <v>0</v>
      </c>
      <c r="AA13" s="3">
        <f t="shared" si="11"/>
        <v>0</v>
      </c>
      <c r="AB13" s="3">
        <f t="shared" si="12"/>
        <v>0</v>
      </c>
      <c r="AC13" s="3">
        <f t="shared" si="13"/>
        <v>0</v>
      </c>
      <c r="AD13" s="3">
        <f t="shared" si="14"/>
        <v>0</v>
      </c>
      <c r="AE13" s="3">
        <f t="shared" si="15"/>
        <v>0</v>
      </c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19"/>
        <v>0</v>
      </c>
      <c r="AJ13" s="3">
        <f t="shared" si="20"/>
        <v>0</v>
      </c>
      <c r="AK13" s="3">
        <f t="shared" si="21"/>
        <v>0</v>
      </c>
      <c r="AL13" s="3">
        <f t="shared" si="22"/>
        <v>0</v>
      </c>
      <c r="AM13" s="3">
        <f t="shared" si="23"/>
        <v>0</v>
      </c>
      <c r="AN13" s="3">
        <f t="shared" si="24"/>
        <v>0</v>
      </c>
      <c r="AO13" s="3">
        <f t="shared" si="25"/>
        <v>0</v>
      </c>
      <c r="AP13" s="3">
        <f t="shared" si="28"/>
        <v>0</v>
      </c>
      <c r="AR13" s="41"/>
      <c r="AS13" s="3" t="s">
        <v>61</v>
      </c>
      <c r="AT13" s="5" t="s">
        <v>244</v>
      </c>
      <c r="AU13" s="10" t="s">
        <v>26</v>
      </c>
      <c r="AV13" s="3">
        <v>7</v>
      </c>
      <c r="AW13" s="3" t="s">
        <v>6</v>
      </c>
      <c r="AY13" t="b">
        <f t="shared" si="29"/>
        <v>0</v>
      </c>
      <c r="AZ13" t="b">
        <f t="shared" si="30"/>
        <v>0</v>
      </c>
      <c r="BA13" t="b">
        <f t="shared" si="31"/>
        <v>0</v>
      </c>
      <c r="BB13" t="b">
        <f t="shared" si="32"/>
        <v>0</v>
      </c>
      <c r="BC13" s="3" t="b">
        <f t="shared" si="33"/>
        <v>0</v>
      </c>
    </row>
    <row r="14" spans="1:55" ht="16.5" thickTop="1" thickBot="1">
      <c r="A14" s="3">
        <v>9</v>
      </c>
      <c r="B14" s="3" t="s">
        <v>241</v>
      </c>
      <c r="C14" s="4" t="s">
        <v>11</v>
      </c>
      <c r="D14" s="5">
        <v>30</v>
      </c>
      <c r="E14" s="3" t="s">
        <v>1</v>
      </c>
      <c r="F14" s="10" t="s">
        <v>72</v>
      </c>
      <c r="G14" s="12"/>
      <c r="I14" s="3">
        <v>9</v>
      </c>
      <c r="J14" s="5" t="s">
        <v>246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0">
        <f t="shared" si="26"/>
        <v>0</v>
      </c>
      <c r="S14" s="12">
        <f t="shared" si="27"/>
        <v>0</v>
      </c>
      <c r="T14" s="13">
        <f t="shared" si="7"/>
        <v>0</v>
      </c>
      <c r="U14" s="8"/>
      <c r="V14" s="3">
        <v>9</v>
      </c>
      <c r="W14" s="5" t="s">
        <v>246</v>
      </c>
      <c r="X14" s="3">
        <f t="shared" si="8"/>
        <v>0</v>
      </c>
      <c r="Y14" s="3">
        <f t="shared" si="9"/>
        <v>0</v>
      </c>
      <c r="Z14" s="3">
        <f t="shared" si="10"/>
        <v>0</v>
      </c>
      <c r="AA14" s="3">
        <f t="shared" si="11"/>
        <v>0</v>
      </c>
      <c r="AB14" s="3">
        <f t="shared" si="12"/>
        <v>0</v>
      </c>
      <c r="AC14" s="3">
        <f t="shared" si="13"/>
        <v>0</v>
      </c>
      <c r="AD14" s="3">
        <f t="shared" si="14"/>
        <v>0</v>
      </c>
      <c r="AE14" s="3">
        <f t="shared" si="15"/>
        <v>0</v>
      </c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19"/>
        <v>0</v>
      </c>
      <c r="AJ14" s="3">
        <f t="shared" si="20"/>
        <v>0</v>
      </c>
      <c r="AK14" s="3">
        <f t="shared" si="21"/>
        <v>0</v>
      </c>
      <c r="AL14" s="3">
        <f t="shared" si="22"/>
        <v>0</v>
      </c>
      <c r="AM14" s="3">
        <f t="shared" si="23"/>
        <v>0</v>
      </c>
      <c r="AN14" s="3">
        <f t="shared" si="24"/>
        <v>0</v>
      </c>
      <c r="AO14" s="3">
        <f t="shared" si="25"/>
        <v>0</v>
      </c>
      <c r="AP14" s="3">
        <f t="shared" si="28"/>
        <v>0</v>
      </c>
      <c r="AR14" s="41"/>
      <c r="AS14" s="3" t="s">
        <v>62</v>
      </c>
      <c r="AT14" s="5" t="s">
        <v>245</v>
      </c>
      <c r="AU14" s="10" t="s">
        <v>27</v>
      </c>
      <c r="AV14" s="3">
        <v>8</v>
      </c>
      <c r="AY14" t="b">
        <f t="shared" si="29"/>
        <v>1</v>
      </c>
      <c r="AZ14" t="b">
        <f t="shared" si="30"/>
        <v>0</v>
      </c>
      <c r="BA14" t="b">
        <f t="shared" si="31"/>
        <v>0</v>
      </c>
      <c r="BB14" t="b">
        <f t="shared" si="32"/>
        <v>0</v>
      </c>
      <c r="BC14" s="3" t="b">
        <f t="shared" si="33"/>
        <v>0</v>
      </c>
    </row>
    <row r="15" spans="1:55" ht="16.5" thickTop="1" thickBot="1">
      <c r="A15" s="3">
        <v>10</v>
      </c>
      <c r="B15" s="3"/>
      <c r="C15" s="4"/>
      <c r="D15" s="5"/>
      <c r="E15" s="3"/>
      <c r="F15" s="10"/>
      <c r="G15" s="12"/>
      <c r="I15" s="3">
        <v>10</v>
      </c>
      <c r="J15" s="5" t="s">
        <v>247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0">
        <f t="shared" si="26"/>
        <v>0</v>
      </c>
      <c r="S15" s="12">
        <f t="shared" si="27"/>
        <v>0</v>
      </c>
      <c r="T15" s="13">
        <f t="shared" si="7"/>
        <v>0</v>
      </c>
      <c r="U15" s="8"/>
      <c r="V15" s="3">
        <v>10</v>
      </c>
      <c r="W15" s="5" t="s">
        <v>247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  <c r="AC15" s="3">
        <f t="shared" si="13"/>
        <v>0</v>
      </c>
      <c r="AD15" s="3">
        <f t="shared" si="14"/>
        <v>0</v>
      </c>
      <c r="AE15" s="3">
        <f t="shared" si="15"/>
        <v>0</v>
      </c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19"/>
        <v>0</v>
      </c>
      <c r="AJ15" s="3">
        <f t="shared" si="20"/>
        <v>0</v>
      </c>
      <c r="AK15" s="3">
        <f t="shared" si="21"/>
        <v>0</v>
      </c>
      <c r="AL15" s="3">
        <f t="shared" si="22"/>
        <v>0</v>
      </c>
      <c r="AM15" s="3">
        <f t="shared" si="23"/>
        <v>0</v>
      </c>
      <c r="AN15" s="3">
        <f t="shared" si="24"/>
        <v>0</v>
      </c>
      <c r="AO15" s="3">
        <f t="shared" si="25"/>
        <v>0</v>
      </c>
      <c r="AP15" s="3">
        <f t="shared" si="28"/>
        <v>0</v>
      </c>
      <c r="AR15" s="41"/>
      <c r="AS15" s="3" t="s">
        <v>63</v>
      </c>
      <c r="AT15" s="5" t="s">
        <v>246</v>
      </c>
      <c r="AU15" s="10" t="s">
        <v>10</v>
      </c>
      <c r="AV15" s="3">
        <v>9</v>
      </c>
      <c r="AY15" t="b">
        <f t="shared" si="29"/>
        <v>0</v>
      </c>
      <c r="AZ15" t="b">
        <f t="shared" si="30"/>
        <v>0</v>
      </c>
      <c r="BA15" t="b">
        <f t="shared" si="31"/>
        <v>0</v>
      </c>
      <c r="BB15" t="b">
        <f t="shared" si="32"/>
        <v>0</v>
      </c>
      <c r="BC15" s="3" t="b">
        <f t="shared" si="33"/>
        <v>0</v>
      </c>
    </row>
    <row r="16" spans="1:55" ht="16.5" thickTop="1" thickBot="1">
      <c r="A16" s="3">
        <v>11</v>
      </c>
      <c r="B16" s="3"/>
      <c r="C16" s="4"/>
      <c r="D16" s="5"/>
      <c r="E16" s="3"/>
      <c r="F16" s="10"/>
      <c r="G16" s="12"/>
      <c r="I16" s="3">
        <v>11</v>
      </c>
      <c r="J16" s="5" t="s">
        <v>248</v>
      </c>
      <c r="K16" s="3">
        <f t="shared" si="0"/>
        <v>0</v>
      </c>
      <c r="L16" s="3">
        <f t="shared" si="1"/>
        <v>1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0">
        <f t="shared" si="26"/>
        <v>1</v>
      </c>
      <c r="S16" s="12">
        <f t="shared" si="27"/>
        <v>0</v>
      </c>
      <c r="T16" s="13">
        <f t="shared" si="7"/>
        <v>0</v>
      </c>
      <c r="U16" s="8"/>
      <c r="V16" s="3">
        <v>11</v>
      </c>
      <c r="W16" s="5" t="s">
        <v>248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1</v>
      </c>
      <c r="AC16" s="3">
        <f t="shared" si="13"/>
        <v>0</v>
      </c>
      <c r="AD16" s="3">
        <f t="shared" si="14"/>
        <v>0</v>
      </c>
      <c r="AE16" s="3">
        <f t="shared" si="15"/>
        <v>0</v>
      </c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19"/>
        <v>0</v>
      </c>
      <c r="AJ16" s="3">
        <f t="shared" si="20"/>
        <v>0</v>
      </c>
      <c r="AK16" s="3">
        <f t="shared" si="21"/>
        <v>0</v>
      </c>
      <c r="AL16" s="3">
        <f t="shared" si="22"/>
        <v>0</v>
      </c>
      <c r="AM16" s="3">
        <f t="shared" si="23"/>
        <v>0</v>
      </c>
      <c r="AN16" s="3">
        <f t="shared" si="24"/>
        <v>0</v>
      </c>
      <c r="AO16" s="3">
        <f t="shared" si="25"/>
        <v>0</v>
      </c>
      <c r="AP16" s="3">
        <f t="shared" si="28"/>
        <v>1</v>
      </c>
      <c r="AR16" s="41"/>
      <c r="AS16" s="3" t="s">
        <v>64</v>
      </c>
      <c r="AT16" s="5" t="s">
        <v>247</v>
      </c>
      <c r="AU16" s="10" t="s">
        <v>11</v>
      </c>
      <c r="AV16" s="3">
        <v>10</v>
      </c>
      <c r="AY16" t="b">
        <f t="shared" si="29"/>
        <v>0</v>
      </c>
      <c r="AZ16" t="b">
        <f t="shared" si="30"/>
        <v>0</v>
      </c>
      <c r="BA16" t="b">
        <f t="shared" si="31"/>
        <v>0</v>
      </c>
      <c r="BB16" t="b">
        <f t="shared" si="32"/>
        <v>0</v>
      </c>
      <c r="BC16" s="3" t="b">
        <f t="shared" si="33"/>
        <v>0</v>
      </c>
    </row>
    <row r="17" spans="1:55" ht="16.5" thickTop="1" thickBot="1">
      <c r="A17" s="3">
        <v>12</v>
      </c>
      <c r="B17" s="3"/>
      <c r="C17" s="4"/>
      <c r="D17" s="5"/>
      <c r="E17" s="3"/>
      <c r="F17" s="10"/>
      <c r="G17" s="12"/>
      <c r="I17" s="3">
        <v>12</v>
      </c>
      <c r="J17" s="5" t="s">
        <v>249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0">
        <f t="shared" si="26"/>
        <v>0</v>
      </c>
      <c r="S17" s="12">
        <f t="shared" si="27"/>
        <v>0</v>
      </c>
      <c r="T17" s="13">
        <f t="shared" si="7"/>
        <v>0</v>
      </c>
      <c r="U17" s="8"/>
      <c r="V17" s="3">
        <v>12</v>
      </c>
      <c r="W17" s="5" t="s">
        <v>249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  <c r="AC17" s="3">
        <f t="shared" si="13"/>
        <v>0</v>
      </c>
      <c r="AD17" s="3">
        <f t="shared" si="14"/>
        <v>0</v>
      </c>
      <c r="AE17" s="3">
        <f t="shared" si="15"/>
        <v>0</v>
      </c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19"/>
        <v>0</v>
      </c>
      <c r="AJ17" s="3">
        <f t="shared" si="20"/>
        <v>0</v>
      </c>
      <c r="AK17" s="3">
        <f t="shared" si="21"/>
        <v>0</v>
      </c>
      <c r="AL17" s="3">
        <f t="shared" si="22"/>
        <v>0</v>
      </c>
      <c r="AM17" s="3">
        <f t="shared" si="23"/>
        <v>0</v>
      </c>
      <c r="AN17" s="3">
        <f t="shared" si="24"/>
        <v>0</v>
      </c>
      <c r="AO17" s="3">
        <f t="shared" si="25"/>
        <v>0</v>
      </c>
      <c r="AP17" s="3">
        <f t="shared" si="28"/>
        <v>0</v>
      </c>
      <c r="AR17" s="41"/>
      <c r="AS17" s="3" t="s">
        <v>65</v>
      </c>
      <c r="AT17" s="5" t="s">
        <v>248</v>
      </c>
      <c r="AU17" s="10" t="s">
        <v>12</v>
      </c>
      <c r="AV17" s="3">
        <v>11</v>
      </c>
      <c r="AY17" t="b">
        <f t="shared" si="29"/>
        <v>0</v>
      </c>
      <c r="AZ17" t="b">
        <f t="shared" si="30"/>
        <v>0</v>
      </c>
      <c r="BA17" t="b">
        <f t="shared" si="31"/>
        <v>0</v>
      </c>
      <c r="BB17" t="b">
        <f t="shared" si="32"/>
        <v>0</v>
      </c>
      <c r="BC17" s="3" t="b">
        <f t="shared" si="33"/>
        <v>0</v>
      </c>
    </row>
    <row r="18" spans="1:55" ht="16.5" thickTop="1" thickBot="1">
      <c r="A18" s="3">
        <v>13</v>
      </c>
      <c r="B18" s="3"/>
      <c r="C18" s="4"/>
      <c r="D18" s="5"/>
      <c r="E18" s="3"/>
      <c r="F18" s="10"/>
      <c r="G18" s="12"/>
      <c r="I18" s="3">
        <v>13</v>
      </c>
      <c r="J18" s="5" t="s">
        <v>250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>
        <f t="shared" si="4"/>
        <v>0</v>
      </c>
      <c r="P18" s="3">
        <f t="shared" si="5"/>
        <v>0</v>
      </c>
      <c r="Q18" s="3">
        <f t="shared" si="6"/>
        <v>0</v>
      </c>
      <c r="R18" s="10">
        <f t="shared" si="26"/>
        <v>0</v>
      </c>
      <c r="S18" s="12">
        <f t="shared" si="27"/>
        <v>0</v>
      </c>
      <c r="T18" s="13">
        <f t="shared" si="7"/>
        <v>0</v>
      </c>
      <c r="U18" s="8"/>
      <c r="V18" s="3">
        <v>13</v>
      </c>
      <c r="W18" s="5" t="s">
        <v>250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  <c r="AC18" s="3">
        <f t="shared" si="13"/>
        <v>0</v>
      </c>
      <c r="AD18" s="3">
        <f t="shared" si="14"/>
        <v>0</v>
      </c>
      <c r="AE18" s="3">
        <f t="shared" si="15"/>
        <v>0</v>
      </c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19"/>
        <v>0</v>
      </c>
      <c r="AJ18" s="3">
        <f t="shared" si="20"/>
        <v>0</v>
      </c>
      <c r="AK18" s="3">
        <f t="shared" si="21"/>
        <v>0</v>
      </c>
      <c r="AL18" s="3">
        <f t="shared" si="22"/>
        <v>0</v>
      </c>
      <c r="AM18" s="3">
        <f t="shared" si="23"/>
        <v>0</v>
      </c>
      <c r="AN18" s="3">
        <f t="shared" si="24"/>
        <v>0</v>
      </c>
      <c r="AO18" s="3">
        <f t="shared" si="25"/>
        <v>0</v>
      </c>
      <c r="AP18" s="3">
        <f t="shared" si="28"/>
        <v>0</v>
      </c>
      <c r="AR18" s="41"/>
      <c r="AS18" s="3" t="s">
        <v>66</v>
      </c>
      <c r="AT18" s="5" t="s">
        <v>249</v>
      </c>
      <c r="AU18" s="10" t="s">
        <v>13</v>
      </c>
      <c r="AV18" s="3">
        <v>12</v>
      </c>
      <c r="AY18" t="b">
        <f t="shared" si="29"/>
        <v>0</v>
      </c>
      <c r="AZ18" t="b">
        <f t="shared" si="30"/>
        <v>0</v>
      </c>
      <c r="BA18" t="b">
        <f t="shared" si="31"/>
        <v>0</v>
      </c>
      <c r="BB18" t="b">
        <f t="shared" si="32"/>
        <v>0</v>
      </c>
      <c r="BC18" s="3" t="b">
        <f t="shared" si="33"/>
        <v>0</v>
      </c>
    </row>
    <row r="19" spans="1:55" ht="16.5" thickTop="1" thickBot="1">
      <c r="A19" s="3">
        <v>14</v>
      </c>
      <c r="B19" s="3"/>
      <c r="C19" s="4"/>
      <c r="D19" s="5"/>
      <c r="E19" s="3"/>
      <c r="F19" s="10"/>
      <c r="G19" s="12"/>
      <c r="I19" s="3">
        <v>14</v>
      </c>
      <c r="J19" s="5" t="s">
        <v>251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>
        <f t="shared" si="4"/>
        <v>0</v>
      </c>
      <c r="P19" s="3">
        <f t="shared" si="5"/>
        <v>0</v>
      </c>
      <c r="Q19" s="3">
        <f t="shared" si="6"/>
        <v>0</v>
      </c>
      <c r="R19" s="10">
        <f t="shared" si="26"/>
        <v>0</v>
      </c>
      <c r="S19" s="12">
        <f t="shared" si="27"/>
        <v>0</v>
      </c>
      <c r="T19" s="13">
        <f t="shared" si="7"/>
        <v>0</v>
      </c>
      <c r="U19" s="8"/>
      <c r="V19" s="3">
        <v>14</v>
      </c>
      <c r="W19" s="5" t="s">
        <v>251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  <c r="AC19" s="3">
        <f t="shared" si="13"/>
        <v>0</v>
      </c>
      <c r="AD19" s="3">
        <f t="shared" si="14"/>
        <v>0</v>
      </c>
      <c r="AE19" s="3">
        <f t="shared" si="15"/>
        <v>0</v>
      </c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19"/>
        <v>0</v>
      </c>
      <c r="AJ19" s="3">
        <f t="shared" si="20"/>
        <v>0</v>
      </c>
      <c r="AK19" s="3">
        <f t="shared" si="21"/>
        <v>0</v>
      </c>
      <c r="AL19" s="3">
        <f t="shared" si="22"/>
        <v>0</v>
      </c>
      <c r="AM19" s="3">
        <f t="shared" si="23"/>
        <v>0</v>
      </c>
      <c r="AN19" s="3">
        <f t="shared" si="24"/>
        <v>0</v>
      </c>
      <c r="AO19" s="3">
        <f t="shared" si="25"/>
        <v>0</v>
      </c>
      <c r="AP19" s="3">
        <f t="shared" si="28"/>
        <v>0</v>
      </c>
      <c r="AR19" s="41"/>
      <c r="AS19" s="3" t="s">
        <v>67</v>
      </c>
      <c r="AT19" s="5" t="s">
        <v>250</v>
      </c>
      <c r="AV19" s="3">
        <v>13</v>
      </c>
      <c r="AY19" t="b">
        <f t="shared" si="29"/>
        <v>0</v>
      </c>
      <c r="AZ19" t="b">
        <f t="shared" si="30"/>
        <v>0</v>
      </c>
      <c r="BA19" t="b">
        <f t="shared" si="31"/>
        <v>0</v>
      </c>
      <c r="BB19" t="b">
        <f t="shared" si="32"/>
        <v>0</v>
      </c>
      <c r="BC19" s="3" t="b">
        <f t="shared" si="33"/>
        <v>0</v>
      </c>
    </row>
    <row r="20" spans="1:55" ht="16.5" thickTop="1" thickBot="1">
      <c r="A20" s="3">
        <v>15</v>
      </c>
      <c r="B20" s="3"/>
      <c r="C20" s="4"/>
      <c r="D20" s="5"/>
      <c r="E20" s="3"/>
      <c r="F20" s="10"/>
      <c r="G20" s="12"/>
      <c r="I20" s="3">
        <v>15</v>
      </c>
      <c r="J20" s="5" t="s">
        <v>252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0</v>
      </c>
      <c r="O20" s="3">
        <f t="shared" si="4"/>
        <v>0</v>
      </c>
      <c r="P20" s="3">
        <f t="shared" si="5"/>
        <v>0</v>
      </c>
      <c r="Q20" s="3">
        <f t="shared" si="6"/>
        <v>0</v>
      </c>
      <c r="R20" s="10">
        <f t="shared" si="26"/>
        <v>0</v>
      </c>
      <c r="S20" s="12">
        <f t="shared" si="27"/>
        <v>0</v>
      </c>
      <c r="T20" s="13">
        <f t="shared" si="7"/>
        <v>0</v>
      </c>
      <c r="U20" s="8"/>
      <c r="V20" s="3">
        <v>15</v>
      </c>
      <c r="W20" s="5" t="s">
        <v>252</v>
      </c>
      <c r="X20" s="3">
        <f t="shared" si="8"/>
        <v>0</v>
      </c>
      <c r="Y20" s="3">
        <f t="shared" si="9"/>
        <v>0</v>
      </c>
      <c r="Z20" s="3">
        <f t="shared" si="10"/>
        <v>0</v>
      </c>
      <c r="AA20" s="3">
        <f t="shared" si="11"/>
        <v>0</v>
      </c>
      <c r="AB20" s="3">
        <f t="shared" si="12"/>
        <v>0</v>
      </c>
      <c r="AC20" s="3">
        <f t="shared" si="13"/>
        <v>0</v>
      </c>
      <c r="AD20" s="3">
        <f t="shared" si="14"/>
        <v>0</v>
      </c>
      <c r="AE20" s="3">
        <f t="shared" si="15"/>
        <v>0</v>
      </c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19"/>
        <v>0</v>
      </c>
      <c r="AJ20" s="3">
        <f t="shared" si="20"/>
        <v>0</v>
      </c>
      <c r="AK20" s="3">
        <f t="shared" si="21"/>
        <v>0</v>
      </c>
      <c r="AL20" s="3">
        <f t="shared" si="22"/>
        <v>0</v>
      </c>
      <c r="AM20" s="3">
        <f t="shared" si="23"/>
        <v>0</v>
      </c>
      <c r="AN20" s="3">
        <f t="shared" si="24"/>
        <v>0</v>
      </c>
      <c r="AO20" s="3">
        <f t="shared" si="25"/>
        <v>0</v>
      </c>
      <c r="AP20" s="3">
        <f t="shared" si="28"/>
        <v>0</v>
      </c>
      <c r="AR20" s="41"/>
      <c r="AS20" s="3" t="s">
        <v>68</v>
      </c>
      <c r="AT20" s="5" t="s">
        <v>251</v>
      </c>
      <c r="AV20" s="3">
        <v>14</v>
      </c>
      <c r="AY20" t="b">
        <f t="shared" si="29"/>
        <v>0</v>
      </c>
      <c r="AZ20" t="b">
        <f t="shared" si="30"/>
        <v>0</v>
      </c>
      <c r="BA20" t="b">
        <f t="shared" si="31"/>
        <v>0</v>
      </c>
      <c r="BB20" t="b">
        <f t="shared" si="32"/>
        <v>0</v>
      </c>
      <c r="BC20" s="3" t="b">
        <f t="shared" si="33"/>
        <v>0</v>
      </c>
    </row>
    <row r="21" spans="1:55" ht="16.5" thickTop="1" thickBot="1">
      <c r="A21" s="3">
        <v>16</v>
      </c>
      <c r="B21" s="3"/>
      <c r="C21" s="4"/>
      <c r="D21" s="5"/>
      <c r="E21" s="3"/>
      <c r="F21" s="10"/>
      <c r="G21" s="12"/>
      <c r="I21" s="3">
        <v>16</v>
      </c>
      <c r="J21" s="5" t="s">
        <v>253</v>
      </c>
      <c r="K21" s="3">
        <f t="shared" si="0"/>
        <v>1</v>
      </c>
      <c r="L21" s="3">
        <f t="shared" si="1"/>
        <v>2</v>
      </c>
      <c r="M21" s="3">
        <f t="shared" si="2"/>
        <v>1</v>
      </c>
      <c r="N21" s="3">
        <f t="shared" si="3"/>
        <v>0</v>
      </c>
      <c r="O21" s="3">
        <f t="shared" si="4"/>
        <v>0</v>
      </c>
      <c r="P21" s="3">
        <f t="shared" si="5"/>
        <v>0</v>
      </c>
      <c r="Q21" s="3">
        <f t="shared" si="6"/>
        <v>0</v>
      </c>
      <c r="R21" s="10">
        <f t="shared" si="26"/>
        <v>4</v>
      </c>
      <c r="S21" s="12">
        <f t="shared" si="27"/>
        <v>1</v>
      </c>
      <c r="T21" s="13">
        <f t="shared" si="7"/>
        <v>0</v>
      </c>
      <c r="U21" s="8"/>
      <c r="V21" s="3">
        <v>16</v>
      </c>
      <c r="W21" s="5" t="s">
        <v>253</v>
      </c>
      <c r="X21" s="3">
        <f t="shared" si="8"/>
        <v>0</v>
      </c>
      <c r="Y21" s="3">
        <f t="shared" si="9"/>
        <v>0</v>
      </c>
      <c r="Z21" s="3">
        <f t="shared" si="10"/>
        <v>0</v>
      </c>
      <c r="AA21" s="3">
        <f t="shared" si="11"/>
        <v>0</v>
      </c>
      <c r="AB21" s="3">
        <f t="shared" si="12"/>
        <v>1</v>
      </c>
      <c r="AC21" s="3">
        <f t="shared" si="13"/>
        <v>0</v>
      </c>
      <c r="AD21" s="3">
        <f t="shared" si="14"/>
        <v>0</v>
      </c>
      <c r="AE21" s="3">
        <f t="shared" si="15"/>
        <v>0</v>
      </c>
      <c r="AF21" s="3">
        <f t="shared" si="16"/>
        <v>0</v>
      </c>
      <c r="AG21" s="3">
        <f t="shared" si="17"/>
        <v>0</v>
      </c>
      <c r="AH21" s="3">
        <f t="shared" si="18"/>
        <v>1</v>
      </c>
      <c r="AI21" s="3">
        <f t="shared" si="19"/>
        <v>0</v>
      </c>
      <c r="AJ21" s="3">
        <f t="shared" si="20"/>
        <v>0</v>
      </c>
      <c r="AK21" s="3">
        <f t="shared" si="21"/>
        <v>0</v>
      </c>
      <c r="AL21" s="3">
        <f t="shared" si="22"/>
        <v>0</v>
      </c>
      <c r="AM21" s="3">
        <f t="shared" si="23"/>
        <v>0</v>
      </c>
      <c r="AN21" s="3">
        <f t="shared" si="24"/>
        <v>0</v>
      </c>
      <c r="AO21" s="3">
        <f t="shared" si="25"/>
        <v>2</v>
      </c>
      <c r="AP21" s="3">
        <f t="shared" si="28"/>
        <v>4</v>
      </c>
      <c r="AR21" s="41"/>
      <c r="AS21" s="3" t="s">
        <v>69</v>
      </c>
      <c r="AT21" s="5" t="s">
        <v>252</v>
      </c>
      <c r="AV21" s="3">
        <v>15</v>
      </c>
      <c r="AY21" t="b">
        <f t="shared" si="29"/>
        <v>0</v>
      </c>
      <c r="AZ21" t="b">
        <f t="shared" si="30"/>
        <v>0</v>
      </c>
      <c r="BA21" t="b">
        <f t="shared" si="31"/>
        <v>0</v>
      </c>
      <c r="BB21" t="b">
        <f t="shared" si="32"/>
        <v>0</v>
      </c>
      <c r="BC21" s="3" t="b">
        <f t="shared" si="33"/>
        <v>0</v>
      </c>
    </row>
    <row r="22" spans="1:55" ht="16.5" thickTop="1" thickBot="1">
      <c r="A22" s="3">
        <v>17</v>
      </c>
      <c r="B22" s="3"/>
      <c r="C22" s="4"/>
      <c r="D22" s="5"/>
      <c r="E22" s="3"/>
      <c r="F22" s="10"/>
      <c r="G22" s="12"/>
      <c r="I22" s="3">
        <v>17</v>
      </c>
      <c r="J22" s="5" t="s">
        <v>254</v>
      </c>
      <c r="K22" s="3">
        <f t="shared" si="0"/>
        <v>0</v>
      </c>
      <c r="L22" s="3">
        <f t="shared" si="1"/>
        <v>0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0</v>
      </c>
      <c r="Q22" s="3">
        <f t="shared" si="6"/>
        <v>0</v>
      </c>
      <c r="R22" s="10">
        <f t="shared" si="26"/>
        <v>0</v>
      </c>
      <c r="S22" s="12">
        <f t="shared" si="27"/>
        <v>0</v>
      </c>
      <c r="T22" s="13">
        <f t="shared" si="7"/>
        <v>0</v>
      </c>
      <c r="U22" s="8"/>
      <c r="V22" s="3">
        <v>17</v>
      </c>
      <c r="W22" s="5" t="s">
        <v>254</v>
      </c>
      <c r="X22" s="3">
        <f t="shared" si="8"/>
        <v>0</v>
      </c>
      <c r="Y22" s="3">
        <f t="shared" si="9"/>
        <v>0</v>
      </c>
      <c r="Z22" s="3">
        <f t="shared" si="10"/>
        <v>0</v>
      </c>
      <c r="AA22" s="3">
        <f t="shared" si="11"/>
        <v>0</v>
      </c>
      <c r="AB22" s="3">
        <f t="shared" si="12"/>
        <v>0</v>
      </c>
      <c r="AC22" s="3">
        <f t="shared" si="13"/>
        <v>0</v>
      </c>
      <c r="AD22" s="3">
        <f t="shared" si="14"/>
        <v>0</v>
      </c>
      <c r="AE22" s="3">
        <f t="shared" si="15"/>
        <v>0</v>
      </c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19"/>
        <v>0</v>
      </c>
      <c r="AJ22" s="3">
        <f t="shared" si="20"/>
        <v>0</v>
      </c>
      <c r="AK22" s="3">
        <f t="shared" si="21"/>
        <v>0</v>
      </c>
      <c r="AL22" s="3">
        <f t="shared" si="22"/>
        <v>0</v>
      </c>
      <c r="AM22" s="3">
        <f t="shared" si="23"/>
        <v>0</v>
      </c>
      <c r="AN22" s="3">
        <f t="shared" si="24"/>
        <v>0</v>
      </c>
      <c r="AO22" s="3">
        <f t="shared" si="25"/>
        <v>0</v>
      </c>
      <c r="AP22" s="3">
        <f t="shared" si="28"/>
        <v>0</v>
      </c>
      <c r="AR22" s="41"/>
      <c r="AS22" s="3" t="s">
        <v>70</v>
      </c>
      <c r="AT22" s="5" t="s">
        <v>253</v>
      </c>
      <c r="AV22" s="3">
        <v>16</v>
      </c>
      <c r="AY22" t="b">
        <f t="shared" si="29"/>
        <v>0</v>
      </c>
      <c r="AZ22" t="b">
        <f t="shared" si="30"/>
        <v>0</v>
      </c>
      <c r="BA22" t="b">
        <f t="shared" si="31"/>
        <v>0</v>
      </c>
      <c r="BB22" t="b">
        <f t="shared" si="32"/>
        <v>0</v>
      </c>
      <c r="BC22" s="3" t="b">
        <f t="shared" si="33"/>
        <v>0</v>
      </c>
    </row>
    <row r="23" spans="1:55" ht="16.5" thickTop="1" thickBot="1">
      <c r="A23" s="3">
        <v>18</v>
      </c>
      <c r="B23" s="3"/>
      <c r="C23" s="4"/>
      <c r="D23" s="5"/>
      <c r="E23" s="3"/>
      <c r="F23" s="10"/>
      <c r="G23" s="12"/>
      <c r="I23" s="3">
        <v>18</v>
      </c>
      <c r="J23" s="5" t="s">
        <v>255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0</v>
      </c>
      <c r="Q23" s="3">
        <f t="shared" si="6"/>
        <v>0</v>
      </c>
      <c r="R23" s="10">
        <f t="shared" si="26"/>
        <v>0</v>
      </c>
      <c r="S23" s="12">
        <f t="shared" si="27"/>
        <v>0</v>
      </c>
      <c r="T23" s="13">
        <f t="shared" si="7"/>
        <v>0</v>
      </c>
      <c r="U23" s="8"/>
      <c r="V23" s="3">
        <v>18</v>
      </c>
      <c r="W23" s="5" t="s">
        <v>255</v>
      </c>
      <c r="X23" s="3">
        <f t="shared" si="8"/>
        <v>0</v>
      </c>
      <c r="Y23" s="3">
        <f t="shared" si="9"/>
        <v>0</v>
      </c>
      <c r="Z23" s="3">
        <f t="shared" si="10"/>
        <v>0</v>
      </c>
      <c r="AA23" s="3">
        <f t="shared" si="11"/>
        <v>0</v>
      </c>
      <c r="AB23" s="3">
        <f t="shared" si="12"/>
        <v>0</v>
      </c>
      <c r="AC23" s="3">
        <f t="shared" si="13"/>
        <v>0</v>
      </c>
      <c r="AD23" s="3">
        <f t="shared" si="14"/>
        <v>0</v>
      </c>
      <c r="AE23" s="3">
        <f t="shared" si="15"/>
        <v>0</v>
      </c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19"/>
        <v>0</v>
      </c>
      <c r="AJ23" s="3">
        <f t="shared" si="20"/>
        <v>0</v>
      </c>
      <c r="AK23" s="3">
        <f t="shared" si="21"/>
        <v>0</v>
      </c>
      <c r="AL23" s="3">
        <f t="shared" si="22"/>
        <v>0</v>
      </c>
      <c r="AM23" s="3">
        <f t="shared" si="23"/>
        <v>0</v>
      </c>
      <c r="AN23" s="3">
        <f t="shared" si="24"/>
        <v>0</v>
      </c>
      <c r="AO23" s="3">
        <f t="shared" si="25"/>
        <v>0</v>
      </c>
      <c r="AP23" s="3">
        <f t="shared" si="28"/>
        <v>0</v>
      </c>
      <c r="AR23" s="41"/>
      <c r="AS23" s="3" t="s">
        <v>71</v>
      </c>
      <c r="AT23" s="5" t="s">
        <v>254</v>
      </c>
      <c r="AV23" s="3">
        <v>17</v>
      </c>
      <c r="AY23" t="b">
        <f t="shared" si="29"/>
        <v>0</v>
      </c>
      <c r="AZ23" t="b">
        <f t="shared" si="30"/>
        <v>0</v>
      </c>
      <c r="BA23" t="b">
        <f t="shared" si="31"/>
        <v>0</v>
      </c>
      <c r="BB23" t="b">
        <f t="shared" si="32"/>
        <v>0</v>
      </c>
      <c r="BC23" s="3" t="b">
        <f t="shared" si="33"/>
        <v>0</v>
      </c>
    </row>
    <row r="24" spans="1:55" ht="16.5" thickTop="1" thickBot="1">
      <c r="A24" s="3">
        <v>19</v>
      </c>
      <c r="B24" s="3"/>
      <c r="C24" s="4"/>
      <c r="D24" s="5"/>
      <c r="E24" s="3"/>
      <c r="F24" s="10"/>
      <c r="G24" s="12"/>
      <c r="I24" s="3">
        <v>19</v>
      </c>
      <c r="J24" s="5" t="s">
        <v>256</v>
      </c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  <c r="O24" s="3">
        <f t="shared" si="4"/>
        <v>0</v>
      </c>
      <c r="P24" s="3">
        <f t="shared" si="5"/>
        <v>0</v>
      </c>
      <c r="Q24" s="3">
        <f t="shared" si="6"/>
        <v>0</v>
      </c>
      <c r="R24" s="10">
        <f t="shared" si="26"/>
        <v>0</v>
      </c>
      <c r="S24" s="12">
        <f t="shared" si="27"/>
        <v>0</v>
      </c>
      <c r="T24" s="13">
        <f t="shared" si="7"/>
        <v>0</v>
      </c>
      <c r="U24" s="8"/>
      <c r="V24" s="3">
        <v>19</v>
      </c>
      <c r="W24" s="5" t="s">
        <v>256</v>
      </c>
      <c r="X24" s="3">
        <f t="shared" si="8"/>
        <v>0</v>
      </c>
      <c r="Y24" s="3">
        <f t="shared" si="9"/>
        <v>0</v>
      </c>
      <c r="Z24" s="3">
        <f t="shared" si="10"/>
        <v>0</v>
      </c>
      <c r="AA24" s="3">
        <f t="shared" si="11"/>
        <v>0</v>
      </c>
      <c r="AB24" s="3">
        <f t="shared" si="12"/>
        <v>0</v>
      </c>
      <c r="AC24" s="3">
        <f t="shared" si="13"/>
        <v>0</v>
      </c>
      <c r="AD24" s="3">
        <f t="shared" si="14"/>
        <v>0</v>
      </c>
      <c r="AE24" s="3">
        <f t="shared" si="15"/>
        <v>0</v>
      </c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19"/>
        <v>0</v>
      </c>
      <c r="AJ24" s="3">
        <f t="shared" si="20"/>
        <v>0</v>
      </c>
      <c r="AK24" s="3">
        <f t="shared" si="21"/>
        <v>0</v>
      </c>
      <c r="AL24" s="3">
        <f t="shared" si="22"/>
        <v>0</v>
      </c>
      <c r="AM24" s="3">
        <f t="shared" si="23"/>
        <v>0</v>
      </c>
      <c r="AN24" s="3">
        <f t="shared" si="24"/>
        <v>0</v>
      </c>
      <c r="AO24" s="3">
        <f t="shared" si="25"/>
        <v>0</v>
      </c>
      <c r="AP24" s="3">
        <f t="shared" si="28"/>
        <v>0</v>
      </c>
      <c r="AR24" s="41"/>
      <c r="AS24" s="3" t="s">
        <v>72</v>
      </c>
      <c r="AT24" s="5" t="s">
        <v>255</v>
      </c>
      <c r="AV24" s="3">
        <v>18</v>
      </c>
      <c r="AY24" t="b">
        <f t="shared" si="29"/>
        <v>0</v>
      </c>
      <c r="AZ24" t="b">
        <f t="shared" si="30"/>
        <v>0</v>
      </c>
      <c r="BA24" t="b">
        <f t="shared" si="31"/>
        <v>0</v>
      </c>
      <c r="BB24" t="b">
        <f t="shared" si="32"/>
        <v>0</v>
      </c>
      <c r="BC24" s="3" t="b">
        <f t="shared" si="33"/>
        <v>0</v>
      </c>
    </row>
    <row r="25" spans="1:55" ht="16.5" thickTop="1" thickBot="1">
      <c r="A25" s="3">
        <v>20</v>
      </c>
      <c r="B25" s="3"/>
      <c r="C25" s="4"/>
      <c r="D25" s="5"/>
      <c r="E25" s="3"/>
      <c r="F25" s="10"/>
      <c r="G25" s="12"/>
      <c r="I25" s="3">
        <v>20</v>
      </c>
      <c r="J25" s="5" t="s">
        <v>257</v>
      </c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>
        <f t="shared" si="4"/>
        <v>0</v>
      </c>
      <c r="P25" s="3">
        <f t="shared" si="5"/>
        <v>0</v>
      </c>
      <c r="Q25" s="3">
        <f t="shared" si="6"/>
        <v>0</v>
      </c>
      <c r="R25" s="10">
        <f t="shared" si="26"/>
        <v>0</v>
      </c>
      <c r="S25" s="12">
        <f t="shared" si="27"/>
        <v>0</v>
      </c>
      <c r="T25" s="13">
        <f t="shared" si="7"/>
        <v>0</v>
      </c>
      <c r="U25" s="8"/>
      <c r="V25" s="3">
        <v>20</v>
      </c>
      <c r="W25" s="5" t="s">
        <v>257</v>
      </c>
      <c r="X25" s="3">
        <f t="shared" si="8"/>
        <v>0</v>
      </c>
      <c r="Y25" s="3">
        <f t="shared" si="9"/>
        <v>0</v>
      </c>
      <c r="Z25" s="3">
        <f t="shared" si="10"/>
        <v>0</v>
      </c>
      <c r="AA25" s="3">
        <f t="shared" si="11"/>
        <v>0</v>
      </c>
      <c r="AB25" s="3">
        <f t="shared" si="12"/>
        <v>0</v>
      </c>
      <c r="AC25" s="3">
        <f t="shared" si="13"/>
        <v>0</v>
      </c>
      <c r="AD25" s="3">
        <f t="shared" si="14"/>
        <v>0</v>
      </c>
      <c r="AE25" s="3">
        <f t="shared" si="15"/>
        <v>0</v>
      </c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19"/>
        <v>0</v>
      </c>
      <c r="AJ25" s="3">
        <f t="shared" si="20"/>
        <v>0</v>
      </c>
      <c r="AK25" s="3">
        <f t="shared" si="21"/>
        <v>0</v>
      </c>
      <c r="AL25" s="3">
        <f t="shared" si="22"/>
        <v>0</v>
      </c>
      <c r="AM25" s="3">
        <f t="shared" si="23"/>
        <v>0</v>
      </c>
      <c r="AN25" s="3">
        <f t="shared" si="24"/>
        <v>0</v>
      </c>
      <c r="AO25" s="3">
        <f t="shared" si="25"/>
        <v>0</v>
      </c>
      <c r="AP25" s="3">
        <f t="shared" si="28"/>
        <v>0</v>
      </c>
      <c r="AR25" s="41"/>
      <c r="AT25" s="5" t="s">
        <v>256</v>
      </c>
      <c r="AV25" s="3">
        <v>19</v>
      </c>
      <c r="AY25" t="b">
        <f t="shared" si="29"/>
        <v>0</v>
      </c>
      <c r="AZ25" t="b">
        <f t="shared" si="30"/>
        <v>0</v>
      </c>
      <c r="BA25" t="b">
        <f t="shared" si="31"/>
        <v>0</v>
      </c>
      <c r="BB25" t="b">
        <f t="shared" si="32"/>
        <v>0</v>
      </c>
      <c r="BC25" s="3" t="b">
        <f t="shared" si="33"/>
        <v>0</v>
      </c>
    </row>
    <row r="26" spans="1:55" ht="16.5" thickTop="1" thickBot="1">
      <c r="A26" s="3">
        <v>21</v>
      </c>
      <c r="B26" s="3"/>
      <c r="C26" s="4"/>
      <c r="D26" s="5"/>
      <c r="E26" s="3"/>
      <c r="F26" s="10"/>
      <c r="G26" s="12"/>
      <c r="I26" s="3">
        <v>21</v>
      </c>
      <c r="J26" s="5" t="s">
        <v>258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>
        <f t="shared" si="4"/>
        <v>0</v>
      </c>
      <c r="P26" s="3">
        <f t="shared" si="5"/>
        <v>0</v>
      </c>
      <c r="Q26" s="3">
        <f t="shared" si="6"/>
        <v>0</v>
      </c>
      <c r="R26" s="10">
        <f t="shared" si="26"/>
        <v>0</v>
      </c>
      <c r="S26" s="12">
        <f t="shared" si="27"/>
        <v>0</v>
      </c>
      <c r="T26" s="13">
        <f t="shared" si="7"/>
        <v>0</v>
      </c>
      <c r="U26" s="8"/>
      <c r="V26" s="3">
        <v>21</v>
      </c>
      <c r="W26" s="5" t="s">
        <v>258</v>
      </c>
      <c r="X26" s="3">
        <f t="shared" si="8"/>
        <v>0</v>
      </c>
      <c r="Y26" s="3">
        <f t="shared" si="9"/>
        <v>0</v>
      </c>
      <c r="Z26" s="3">
        <f t="shared" si="10"/>
        <v>0</v>
      </c>
      <c r="AA26" s="3">
        <f t="shared" si="11"/>
        <v>0</v>
      </c>
      <c r="AB26" s="3">
        <f t="shared" si="12"/>
        <v>0</v>
      </c>
      <c r="AC26" s="3">
        <f t="shared" si="13"/>
        <v>0</v>
      </c>
      <c r="AD26" s="3">
        <f t="shared" si="14"/>
        <v>0</v>
      </c>
      <c r="AE26" s="3">
        <f t="shared" si="15"/>
        <v>0</v>
      </c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19"/>
        <v>0</v>
      </c>
      <c r="AJ26" s="3">
        <f t="shared" si="20"/>
        <v>0</v>
      </c>
      <c r="AK26" s="3">
        <f t="shared" si="21"/>
        <v>0</v>
      </c>
      <c r="AL26" s="3">
        <f t="shared" si="22"/>
        <v>0</v>
      </c>
      <c r="AM26" s="3">
        <f t="shared" si="23"/>
        <v>0</v>
      </c>
      <c r="AN26" s="3">
        <f t="shared" si="24"/>
        <v>0</v>
      </c>
      <c r="AO26" s="3">
        <f t="shared" si="25"/>
        <v>0</v>
      </c>
      <c r="AP26" s="3">
        <f t="shared" si="28"/>
        <v>0</v>
      </c>
      <c r="AR26" s="41"/>
      <c r="AT26" s="5" t="s">
        <v>257</v>
      </c>
      <c r="AV26" s="3">
        <v>20</v>
      </c>
      <c r="AY26" t="b">
        <f t="shared" si="29"/>
        <v>0</v>
      </c>
      <c r="AZ26" t="b">
        <f t="shared" si="30"/>
        <v>0</v>
      </c>
      <c r="BA26" t="b">
        <f t="shared" si="31"/>
        <v>0</v>
      </c>
      <c r="BB26" t="b">
        <f t="shared" si="32"/>
        <v>0</v>
      </c>
      <c r="BC26" s="3" t="b">
        <f t="shared" si="33"/>
        <v>0</v>
      </c>
    </row>
    <row r="27" spans="1:55" ht="16.5" thickTop="1" thickBot="1">
      <c r="A27" s="3">
        <v>22</v>
      </c>
      <c r="B27" s="3"/>
      <c r="C27" s="4"/>
      <c r="D27" s="5"/>
      <c r="E27" s="3"/>
      <c r="F27" s="10"/>
      <c r="G27" s="12"/>
      <c r="I27" s="3">
        <v>22</v>
      </c>
      <c r="J27" s="5" t="s">
        <v>259</v>
      </c>
      <c r="K27" s="3">
        <f t="shared" si="0"/>
        <v>0</v>
      </c>
      <c r="L27" s="3">
        <f t="shared" si="1"/>
        <v>0</v>
      </c>
      <c r="M27" s="3">
        <f t="shared" si="2"/>
        <v>0</v>
      </c>
      <c r="N27" s="3">
        <f t="shared" si="3"/>
        <v>0</v>
      </c>
      <c r="O27" s="3">
        <f t="shared" si="4"/>
        <v>0</v>
      </c>
      <c r="P27" s="3">
        <f t="shared" si="5"/>
        <v>0</v>
      </c>
      <c r="Q27" s="3">
        <f t="shared" si="6"/>
        <v>0</v>
      </c>
      <c r="R27" s="10">
        <f t="shared" si="26"/>
        <v>0</v>
      </c>
      <c r="S27" s="12">
        <f t="shared" si="27"/>
        <v>0</v>
      </c>
      <c r="T27" s="13">
        <f t="shared" si="7"/>
        <v>0</v>
      </c>
      <c r="U27" s="8"/>
      <c r="V27" s="3">
        <v>22</v>
      </c>
      <c r="W27" s="5" t="s">
        <v>259</v>
      </c>
      <c r="X27" s="3">
        <f t="shared" si="8"/>
        <v>0</v>
      </c>
      <c r="Y27" s="3">
        <f t="shared" si="9"/>
        <v>0</v>
      </c>
      <c r="Z27" s="3">
        <f t="shared" si="10"/>
        <v>0</v>
      </c>
      <c r="AA27" s="3">
        <f t="shared" si="11"/>
        <v>0</v>
      </c>
      <c r="AB27" s="3">
        <f t="shared" si="12"/>
        <v>0</v>
      </c>
      <c r="AC27" s="3">
        <f t="shared" si="13"/>
        <v>0</v>
      </c>
      <c r="AD27" s="3">
        <f t="shared" si="14"/>
        <v>0</v>
      </c>
      <c r="AE27" s="3">
        <f t="shared" si="15"/>
        <v>0</v>
      </c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19"/>
        <v>0</v>
      </c>
      <c r="AJ27" s="3">
        <f t="shared" si="20"/>
        <v>0</v>
      </c>
      <c r="AK27" s="3">
        <f t="shared" si="21"/>
        <v>0</v>
      </c>
      <c r="AL27" s="3">
        <f t="shared" si="22"/>
        <v>0</v>
      </c>
      <c r="AM27" s="3">
        <f t="shared" si="23"/>
        <v>0</v>
      </c>
      <c r="AN27" s="3">
        <f t="shared" si="24"/>
        <v>0</v>
      </c>
      <c r="AO27" s="3">
        <f t="shared" si="25"/>
        <v>0</v>
      </c>
      <c r="AP27" s="3">
        <f t="shared" si="28"/>
        <v>0</v>
      </c>
      <c r="AR27" s="41"/>
      <c r="AT27" s="5" t="s">
        <v>258</v>
      </c>
      <c r="AV27" s="3">
        <v>21</v>
      </c>
      <c r="AY27" t="b">
        <f t="shared" si="29"/>
        <v>0</v>
      </c>
      <c r="AZ27" t="b">
        <f t="shared" si="30"/>
        <v>0</v>
      </c>
      <c r="BA27" t="b">
        <f t="shared" si="31"/>
        <v>0</v>
      </c>
      <c r="BB27" t="b">
        <f t="shared" si="32"/>
        <v>0</v>
      </c>
      <c r="BC27" s="3" t="b">
        <f t="shared" si="33"/>
        <v>0</v>
      </c>
    </row>
    <row r="28" spans="1:55" ht="16.5" thickTop="1" thickBot="1">
      <c r="A28" s="3">
        <v>23</v>
      </c>
      <c r="B28" s="3"/>
      <c r="C28" s="4"/>
      <c r="D28" s="5"/>
      <c r="E28" s="3"/>
      <c r="F28" s="10"/>
      <c r="G28" s="12"/>
      <c r="I28" s="3">
        <v>23</v>
      </c>
      <c r="J28" s="5" t="s">
        <v>260</v>
      </c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  <c r="O28" s="3">
        <f t="shared" si="4"/>
        <v>0</v>
      </c>
      <c r="P28" s="3">
        <f t="shared" si="5"/>
        <v>0</v>
      </c>
      <c r="Q28" s="3">
        <f t="shared" si="6"/>
        <v>0</v>
      </c>
      <c r="R28" s="10">
        <f t="shared" si="26"/>
        <v>0</v>
      </c>
      <c r="S28" s="12">
        <f t="shared" si="27"/>
        <v>0</v>
      </c>
      <c r="T28" s="13">
        <f t="shared" si="7"/>
        <v>0</v>
      </c>
      <c r="U28" s="8"/>
      <c r="V28" s="3">
        <v>23</v>
      </c>
      <c r="W28" s="5" t="s">
        <v>260</v>
      </c>
      <c r="X28" s="3">
        <f t="shared" si="8"/>
        <v>0</v>
      </c>
      <c r="Y28" s="3">
        <f t="shared" si="9"/>
        <v>0</v>
      </c>
      <c r="Z28" s="3">
        <f t="shared" si="10"/>
        <v>0</v>
      </c>
      <c r="AA28" s="3">
        <f t="shared" si="11"/>
        <v>0</v>
      </c>
      <c r="AB28" s="3">
        <f t="shared" si="12"/>
        <v>0</v>
      </c>
      <c r="AC28" s="3">
        <f t="shared" si="13"/>
        <v>0</v>
      </c>
      <c r="AD28" s="3">
        <f t="shared" si="14"/>
        <v>0</v>
      </c>
      <c r="AE28" s="3">
        <f t="shared" si="15"/>
        <v>0</v>
      </c>
      <c r="AF28" s="3">
        <f t="shared" si="16"/>
        <v>0</v>
      </c>
      <c r="AG28" s="3">
        <f t="shared" si="17"/>
        <v>0</v>
      </c>
      <c r="AH28" s="3">
        <f t="shared" si="18"/>
        <v>0</v>
      </c>
      <c r="AI28" s="3">
        <f t="shared" si="19"/>
        <v>0</v>
      </c>
      <c r="AJ28" s="3">
        <f t="shared" si="20"/>
        <v>0</v>
      </c>
      <c r="AK28" s="3">
        <f t="shared" si="21"/>
        <v>0</v>
      </c>
      <c r="AL28" s="3">
        <f t="shared" si="22"/>
        <v>0</v>
      </c>
      <c r="AM28" s="3">
        <f t="shared" si="23"/>
        <v>0</v>
      </c>
      <c r="AN28" s="3">
        <f t="shared" si="24"/>
        <v>0</v>
      </c>
      <c r="AO28" s="3">
        <f t="shared" si="25"/>
        <v>0</v>
      </c>
      <c r="AP28" s="3">
        <f t="shared" si="28"/>
        <v>0</v>
      </c>
      <c r="AR28" s="41"/>
      <c r="AT28" s="5" t="s">
        <v>259</v>
      </c>
      <c r="AV28" s="3">
        <v>22</v>
      </c>
      <c r="AY28" t="b">
        <f t="shared" si="29"/>
        <v>0</v>
      </c>
      <c r="AZ28" t="b">
        <f t="shared" si="30"/>
        <v>0</v>
      </c>
      <c r="BA28" t="b">
        <f t="shared" si="31"/>
        <v>0</v>
      </c>
      <c r="BB28" t="b">
        <f t="shared" si="32"/>
        <v>0</v>
      </c>
      <c r="BC28" s="3" t="b">
        <f t="shared" si="33"/>
        <v>0</v>
      </c>
    </row>
    <row r="29" spans="1:55" ht="16.5" thickTop="1" thickBot="1">
      <c r="A29" s="3">
        <v>24</v>
      </c>
      <c r="B29" s="3"/>
      <c r="C29" s="4"/>
      <c r="D29" s="5"/>
      <c r="E29" s="3"/>
      <c r="F29" s="10"/>
      <c r="G29" s="12"/>
      <c r="I29" s="3">
        <v>24</v>
      </c>
      <c r="J29" s="5"/>
      <c r="K29" s="3">
        <f t="shared" si="0"/>
        <v>0</v>
      </c>
      <c r="L29" s="3">
        <f t="shared" si="1"/>
        <v>0</v>
      </c>
      <c r="M29" s="3">
        <f t="shared" si="2"/>
        <v>0</v>
      </c>
      <c r="N29" s="3">
        <f t="shared" si="3"/>
        <v>0</v>
      </c>
      <c r="O29" s="3">
        <f t="shared" si="4"/>
        <v>0</v>
      </c>
      <c r="P29" s="3">
        <f t="shared" si="5"/>
        <v>0</v>
      </c>
      <c r="Q29" s="3">
        <f t="shared" si="6"/>
        <v>0</v>
      </c>
      <c r="R29" s="10">
        <f t="shared" si="26"/>
        <v>0</v>
      </c>
      <c r="S29" s="12">
        <f t="shared" si="27"/>
        <v>0</v>
      </c>
      <c r="T29" s="13">
        <f t="shared" si="7"/>
        <v>0</v>
      </c>
      <c r="U29" s="8"/>
      <c r="V29" s="3">
        <v>24</v>
      </c>
      <c r="W29" s="5"/>
      <c r="X29" s="3">
        <f t="shared" si="8"/>
        <v>0</v>
      </c>
      <c r="Y29" s="3">
        <f t="shared" si="9"/>
        <v>0</v>
      </c>
      <c r="Z29" s="3">
        <f t="shared" si="10"/>
        <v>0</v>
      </c>
      <c r="AA29" s="3">
        <f t="shared" si="11"/>
        <v>0</v>
      </c>
      <c r="AB29" s="3">
        <f t="shared" si="12"/>
        <v>0</v>
      </c>
      <c r="AC29" s="3">
        <f t="shared" si="13"/>
        <v>0</v>
      </c>
      <c r="AD29" s="3">
        <f t="shared" si="14"/>
        <v>0</v>
      </c>
      <c r="AE29" s="3">
        <f t="shared" si="15"/>
        <v>0</v>
      </c>
      <c r="AF29" s="3">
        <f t="shared" si="16"/>
        <v>0</v>
      </c>
      <c r="AG29" s="3">
        <f t="shared" si="17"/>
        <v>0</v>
      </c>
      <c r="AH29" s="3">
        <f t="shared" si="18"/>
        <v>0</v>
      </c>
      <c r="AI29" s="3">
        <f t="shared" si="19"/>
        <v>0</v>
      </c>
      <c r="AJ29" s="3">
        <f t="shared" si="20"/>
        <v>0</v>
      </c>
      <c r="AK29" s="3">
        <f t="shared" si="21"/>
        <v>0</v>
      </c>
      <c r="AL29" s="3">
        <f t="shared" si="22"/>
        <v>0</v>
      </c>
      <c r="AM29" s="3">
        <f t="shared" si="23"/>
        <v>0</v>
      </c>
      <c r="AN29" s="3">
        <f t="shared" si="24"/>
        <v>0</v>
      </c>
      <c r="AO29" s="3">
        <f t="shared" si="25"/>
        <v>0</v>
      </c>
      <c r="AP29" s="3">
        <f t="shared" si="28"/>
        <v>0</v>
      </c>
      <c r="AR29" s="41"/>
      <c r="AT29" s="5" t="s">
        <v>260</v>
      </c>
      <c r="AV29" s="3">
        <v>23</v>
      </c>
      <c r="AY29" t="b">
        <f t="shared" si="29"/>
        <v>0</v>
      </c>
      <c r="AZ29" t="b">
        <f t="shared" si="30"/>
        <v>0</v>
      </c>
      <c r="BA29" t="b">
        <f t="shared" si="31"/>
        <v>0</v>
      </c>
      <c r="BB29" t="b">
        <f t="shared" si="32"/>
        <v>0</v>
      </c>
      <c r="BC29" s="3" t="b">
        <f t="shared" si="33"/>
        <v>0</v>
      </c>
    </row>
    <row r="30" spans="1:55" ht="16.5" thickTop="1" thickBot="1">
      <c r="A30" s="3">
        <v>25</v>
      </c>
      <c r="B30" s="3"/>
      <c r="C30" s="4"/>
      <c r="D30" s="5"/>
      <c r="E30" s="3"/>
      <c r="F30" s="10"/>
      <c r="G30" s="12"/>
      <c r="I30" s="3">
        <v>25</v>
      </c>
      <c r="J30" s="3"/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>
        <f t="shared" si="4"/>
        <v>0</v>
      </c>
      <c r="P30" s="3">
        <f t="shared" si="5"/>
        <v>0</v>
      </c>
      <c r="Q30" s="3">
        <f t="shared" si="6"/>
        <v>0</v>
      </c>
      <c r="R30" s="10">
        <f t="shared" si="26"/>
        <v>0</v>
      </c>
      <c r="S30" s="12">
        <f t="shared" si="27"/>
        <v>0</v>
      </c>
      <c r="T30" s="13">
        <f t="shared" si="7"/>
        <v>0</v>
      </c>
      <c r="U30" s="8"/>
      <c r="V30" s="3">
        <v>25</v>
      </c>
      <c r="W30" s="3"/>
      <c r="X30" s="3">
        <f t="shared" si="8"/>
        <v>0</v>
      </c>
      <c r="Y30" s="3">
        <f t="shared" si="9"/>
        <v>0</v>
      </c>
      <c r="Z30" s="3">
        <f t="shared" si="10"/>
        <v>0</v>
      </c>
      <c r="AA30" s="3">
        <f t="shared" si="11"/>
        <v>0</v>
      </c>
      <c r="AB30" s="3">
        <f t="shared" si="12"/>
        <v>0</v>
      </c>
      <c r="AC30" s="3">
        <f t="shared" si="13"/>
        <v>0</v>
      </c>
      <c r="AD30" s="3">
        <f t="shared" si="14"/>
        <v>0</v>
      </c>
      <c r="AE30" s="3">
        <f t="shared" si="15"/>
        <v>0</v>
      </c>
      <c r="AF30" s="3">
        <f t="shared" si="16"/>
        <v>0</v>
      </c>
      <c r="AG30" s="3">
        <f t="shared" si="17"/>
        <v>0</v>
      </c>
      <c r="AH30" s="3">
        <f t="shared" si="18"/>
        <v>0</v>
      </c>
      <c r="AI30" s="3">
        <f t="shared" si="19"/>
        <v>0</v>
      </c>
      <c r="AJ30" s="3">
        <f t="shared" si="20"/>
        <v>0</v>
      </c>
      <c r="AK30" s="3">
        <f t="shared" si="21"/>
        <v>0</v>
      </c>
      <c r="AL30" s="3">
        <f t="shared" si="22"/>
        <v>0</v>
      </c>
      <c r="AM30" s="3">
        <f t="shared" si="23"/>
        <v>0</v>
      </c>
      <c r="AN30" s="3">
        <f t="shared" si="24"/>
        <v>0</v>
      </c>
      <c r="AO30" s="3">
        <f t="shared" si="25"/>
        <v>0</v>
      </c>
      <c r="AP30" s="3">
        <f t="shared" si="28"/>
        <v>0</v>
      </c>
      <c r="AR30" s="41"/>
      <c r="AT30" s="41"/>
      <c r="AV30" s="3">
        <v>24</v>
      </c>
      <c r="AY30" t="b">
        <f t="shared" si="29"/>
        <v>0</v>
      </c>
      <c r="AZ30" t="b">
        <f t="shared" si="30"/>
        <v>0</v>
      </c>
      <c r="BA30" t="b">
        <f t="shared" si="31"/>
        <v>0</v>
      </c>
      <c r="BB30" t="b">
        <f t="shared" si="32"/>
        <v>0</v>
      </c>
      <c r="BC30" s="3" t="b">
        <f t="shared" si="33"/>
        <v>0</v>
      </c>
    </row>
    <row r="31" spans="1:55" ht="16.5" thickTop="1" thickBot="1">
      <c r="A31" s="3">
        <v>26</v>
      </c>
      <c r="B31" s="3"/>
      <c r="C31" s="4"/>
      <c r="D31" s="5"/>
      <c r="E31" s="3"/>
      <c r="F31" s="10"/>
      <c r="G31" s="12"/>
      <c r="I31" s="3">
        <v>26</v>
      </c>
      <c r="J31" s="3"/>
      <c r="K31" s="3">
        <f t="shared" si="0"/>
        <v>0</v>
      </c>
      <c r="L31" s="3">
        <f t="shared" si="1"/>
        <v>0</v>
      </c>
      <c r="M31" s="3">
        <f t="shared" si="2"/>
        <v>0</v>
      </c>
      <c r="N31" s="3">
        <f t="shared" si="3"/>
        <v>0</v>
      </c>
      <c r="O31" s="3">
        <f t="shared" si="4"/>
        <v>0</v>
      </c>
      <c r="P31" s="3">
        <f t="shared" si="5"/>
        <v>0</v>
      </c>
      <c r="Q31" s="3">
        <f t="shared" si="6"/>
        <v>0</v>
      </c>
      <c r="R31" s="10">
        <f t="shared" si="26"/>
        <v>0</v>
      </c>
      <c r="S31" s="12">
        <f t="shared" si="27"/>
        <v>0</v>
      </c>
      <c r="T31" s="13">
        <f t="shared" si="7"/>
        <v>0</v>
      </c>
      <c r="U31" s="8"/>
      <c r="V31" s="3">
        <v>26</v>
      </c>
      <c r="W31" s="3"/>
      <c r="X31" s="3">
        <f t="shared" si="8"/>
        <v>0</v>
      </c>
      <c r="Y31" s="3">
        <f t="shared" si="9"/>
        <v>0</v>
      </c>
      <c r="Z31" s="3">
        <f t="shared" si="10"/>
        <v>0</v>
      </c>
      <c r="AA31" s="3">
        <f t="shared" si="11"/>
        <v>0</v>
      </c>
      <c r="AB31" s="3">
        <f t="shared" si="12"/>
        <v>0</v>
      </c>
      <c r="AC31" s="3">
        <f t="shared" si="13"/>
        <v>0</v>
      </c>
      <c r="AD31" s="3">
        <f t="shared" si="14"/>
        <v>0</v>
      </c>
      <c r="AE31" s="3">
        <f t="shared" si="15"/>
        <v>0</v>
      </c>
      <c r="AF31" s="3">
        <f t="shared" si="16"/>
        <v>0</v>
      </c>
      <c r="AG31" s="3">
        <f t="shared" si="17"/>
        <v>0</v>
      </c>
      <c r="AH31" s="3">
        <f t="shared" si="18"/>
        <v>0</v>
      </c>
      <c r="AI31" s="3">
        <f t="shared" si="19"/>
        <v>0</v>
      </c>
      <c r="AJ31" s="3">
        <f t="shared" si="20"/>
        <v>0</v>
      </c>
      <c r="AK31" s="3">
        <f t="shared" si="21"/>
        <v>0</v>
      </c>
      <c r="AL31" s="3">
        <f t="shared" si="22"/>
        <v>0</v>
      </c>
      <c r="AM31" s="3">
        <f t="shared" si="23"/>
        <v>0</v>
      </c>
      <c r="AN31" s="3">
        <f t="shared" si="24"/>
        <v>0</v>
      </c>
      <c r="AO31" s="3">
        <f t="shared" si="25"/>
        <v>0</v>
      </c>
      <c r="AP31" s="3">
        <f t="shared" si="28"/>
        <v>0</v>
      </c>
      <c r="AT31" s="2"/>
      <c r="AV31" s="3">
        <v>25</v>
      </c>
      <c r="AY31" t="b">
        <f t="shared" si="29"/>
        <v>0</v>
      </c>
      <c r="AZ31" t="b">
        <f t="shared" si="30"/>
        <v>0</v>
      </c>
      <c r="BA31" t="b">
        <f t="shared" si="31"/>
        <v>0</v>
      </c>
      <c r="BB31" t="b">
        <f t="shared" si="32"/>
        <v>0</v>
      </c>
      <c r="BC31" s="3" t="b">
        <f t="shared" si="33"/>
        <v>0</v>
      </c>
    </row>
    <row r="32" spans="1:55" ht="16.5" thickTop="1" thickBot="1">
      <c r="A32" s="3">
        <v>27</v>
      </c>
      <c r="B32" s="3"/>
      <c r="C32" s="4"/>
      <c r="D32" s="5"/>
      <c r="E32" s="3"/>
      <c r="F32" s="10"/>
      <c r="G32" s="12"/>
      <c r="I32" s="3">
        <v>27</v>
      </c>
      <c r="J32" s="3"/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>
        <f t="shared" si="4"/>
        <v>0</v>
      </c>
      <c r="P32" s="3">
        <f t="shared" si="5"/>
        <v>0</v>
      </c>
      <c r="Q32" s="3">
        <f t="shared" si="6"/>
        <v>0</v>
      </c>
      <c r="R32" s="10">
        <f t="shared" si="26"/>
        <v>0</v>
      </c>
      <c r="S32" s="12">
        <f t="shared" si="27"/>
        <v>0</v>
      </c>
      <c r="T32" s="13">
        <f t="shared" si="7"/>
        <v>0</v>
      </c>
      <c r="U32" s="8"/>
      <c r="V32" s="3">
        <v>27</v>
      </c>
      <c r="W32" s="3"/>
      <c r="X32" s="3">
        <f t="shared" si="8"/>
        <v>0</v>
      </c>
      <c r="Y32" s="3">
        <f t="shared" si="9"/>
        <v>0</v>
      </c>
      <c r="Z32" s="3">
        <f t="shared" si="10"/>
        <v>0</v>
      </c>
      <c r="AA32" s="3">
        <f t="shared" si="11"/>
        <v>0</v>
      </c>
      <c r="AB32" s="3">
        <f t="shared" si="12"/>
        <v>0</v>
      </c>
      <c r="AC32" s="3">
        <f t="shared" si="13"/>
        <v>0</v>
      </c>
      <c r="AD32" s="3">
        <f t="shared" si="14"/>
        <v>0</v>
      </c>
      <c r="AE32" s="3">
        <f t="shared" si="15"/>
        <v>0</v>
      </c>
      <c r="AF32" s="3">
        <f t="shared" si="16"/>
        <v>0</v>
      </c>
      <c r="AG32" s="3">
        <f t="shared" si="17"/>
        <v>0</v>
      </c>
      <c r="AH32" s="3">
        <f t="shared" si="18"/>
        <v>0</v>
      </c>
      <c r="AI32" s="3">
        <f t="shared" si="19"/>
        <v>0</v>
      </c>
      <c r="AJ32" s="3">
        <f t="shared" si="20"/>
        <v>0</v>
      </c>
      <c r="AK32" s="3">
        <f t="shared" si="21"/>
        <v>0</v>
      </c>
      <c r="AL32" s="3">
        <f t="shared" si="22"/>
        <v>0</v>
      </c>
      <c r="AM32" s="3">
        <f t="shared" si="23"/>
        <v>0</v>
      </c>
      <c r="AN32" s="3">
        <f t="shared" si="24"/>
        <v>0</v>
      </c>
      <c r="AO32" s="3">
        <f t="shared" si="25"/>
        <v>0</v>
      </c>
      <c r="AP32" s="3">
        <f t="shared" si="28"/>
        <v>0</v>
      </c>
      <c r="AT32" s="2"/>
      <c r="AV32" s="3">
        <v>26</v>
      </c>
      <c r="AY32" t="b">
        <f t="shared" si="29"/>
        <v>0</v>
      </c>
      <c r="AZ32" t="b">
        <f t="shared" si="30"/>
        <v>0</v>
      </c>
      <c r="BA32" t="b">
        <f t="shared" si="31"/>
        <v>0</v>
      </c>
      <c r="BB32" t="b">
        <f t="shared" si="32"/>
        <v>0</v>
      </c>
      <c r="BC32" s="3" t="b">
        <f t="shared" si="33"/>
        <v>0</v>
      </c>
    </row>
    <row r="33" spans="1:55" ht="16.5" thickTop="1" thickBot="1">
      <c r="A33" s="3">
        <v>28</v>
      </c>
      <c r="B33" s="3"/>
      <c r="C33" s="4"/>
      <c r="D33" s="5"/>
      <c r="E33" s="3"/>
      <c r="F33" s="10"/>
      <c r="G33" s="12"/>
      <c r="I33" s="3">
        <v>28</v>
      </c>
      <c r="J33" s="3"/>
      <c r="K33" s="3">
        <f t="shared" si="0"/>
        <v>0</v>
      </c>
      <c r="L33" s="3">
        <f t="shared" si="1"/>
        <v>0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0</v>
      </c>
      <c r="Q33" s="3">
        <f t="shared" si="6"/>
        <v>0</v>
      </c>
      <c r="R33" s="10">
        <f t="shared" si="26"/>
        <v>0</v>
      </c>
      <c r="S33" s="12">
        <f t="shared" si="27"/>
        <v>0</v>
      </c>
      <c r="T33" s="13">
        <f t="shared" si="7"/>
        <v>0</v>
      </c>
      <c r="U33" s="8"/>
      <c r="V33" s="3">
        <v>28</v>
      </c>
      <c r="W33" s="3"/>
      <c r="X33" s="3">
        <f t="shared" si="8"/>
        <v>0</v>
      </c>
      <c r="Y33" s="3">
        <f t="shared" si="9"/>
        <v>0</v>
      </c>
      <c r="Z33" s="3">
        <f t="shared" si="10"/>
        <v>0</v>
      </c>
      <c r="AA33" s="3">
        <f t="shared" si="11"/>
        <v>0</v>
      </c>
      <c r="AB33" s="3">
        <f t="shared" si="12"/>
        <v>0</v>
      </c>
      <c r="AC33" s="3">
        <f t="shared" si="13"/>
        <v>0</v>
      </c>
      <c r="AD33" s="3">
        <f t="shared" si="14"/>
        <v>0</v>
      </c>
      <c r="AE33" s="3">
        <f t="shared" si="15"/>
        <v>0</v>
      </c>
      <c r="AF33" s="3">
        <f t="shared" si="16"/>
        <v>0</v>
      </c>
      <c r="AG33" s="3">
        <f t="shared" si="17"/>
        <v>0</v>
      </c>
      <c r="AH33" s="3">
        <f t="shared" si="18"/>
        <v>0</v>
      </c>
      <c r="AI33" s="3">
        <f t="shared" si="19"/>
        <v>0</v>
      </c>
      <c r="AJ33" s="3">
        <f t="shared" si="20"/>
        <v>0</v>
      </c>
      <c r="AK33" s="3">
        <f t="shared" si="21"/>
        <v>0</v>
      </c>
      <c r="AL33" s="3">
        <f t="shared" si="22"/>
        <v>0</v>
      </c>
      <c r="AM33" s="3">
        <f t="shared" si="23"/>
        <v>0</v>
      </c>
      <c r="AN33" s="3">
        <f t="shared" si="24"/>
        <v>0</v>
      </c>
      <c r="AO33" s="3">
        <f t="shared" si="25"/>
        <v>0</v>
      </c>
      <c r="AP33" s="3">
        <f t="shared" si="28"/>
        <v>0</v>
      </c>
      <c r="AT33" s="2"/>
      <c r="AV33" s="3">
        <v>27</v>
      </c>
      <c r="AY33" t="b">
        <f t="shared" si="29"/>
        <v>0</v>
      </c>
      <c r="AZ33" t="b">
        <f t="shared" si="30"/>
        <v>0</v>
      </c>
      <c r="BA33" t="b">
        <f t="shared" si="31"/>
        <v>0</v>
      </c>
      <c r="BB33" t="b">
        <f t="shared" si="32"/>
        <v>0</v>
      </c>
      <c r="BC33" s="3" t="b">
        <f t="shared" si="33"/>
        <v>0</v>
      </c>
    </row>
    <row r="34" spans="1:55" ht="16.5" thickTop="1" thickBot="1">
      <c r="A34" s="3">
        <v>29</v>
      </c>
      <c r="B34" s="3"/>
      <c r="C34" s="4"/>
      <c r="D34" s="5"/>
      <c r="E34" s="3"/>
      <c r="F34" s="10"/>
      <c r="G34" s="12"/>
      <c r="I34" s="3">
        <v>29</v>
      </c>
      <c r="J34" s="3"/>
      <c r="K34" s="3">
        <f t="shared" si="0"/>
        <v>0</v>
      </c>
      <c r="L34" s="3">
        <f t="shared" si="1"/>
        <v>0</v>
      </c>
      <c r="M34" s="3">
        <f t="shared" si="2"/>
        <v>0</v>
      </c>
      <c r="N34" s="3">
        <f t="shared" si="3"/>
        <v>0</v>
      </c>
      <c r="O34" s="3">
        <f t="shared" si="4"/>
        <v>0</v>
      </c>
      <c r="P34" s="3">
        <f t="shared" si="5"/>
        <v>0</v>
      </c>
      <c r="Q34" s="3">
        <f t="shared" si="6"/>
        <v>0</v>
      </c>
      <c r="R34" s="10">
        <f t="shared" si="26"/>
        <v>0</v>
      </c>
      <c r="S34" s="12">
        <f t="shared" si="27"/>
        <v>0</v>
      </c>
      <c r="T34" s="13">
        <f t="shared" si="7"/>
        <v>0</v>
      </c>
      <c r="U34" s="8"/>
      <c r="V34" s="3">
        <v>29</v>
      </c>
      <c r="W34" s="3"/>
      <c r="X34" s="3">
        <f t="shared" si="8"/>
        <v>0</v>
      </c>
      <c r="Y34" s="3">
        <f t="shared" si="9"/>
        <v>0</v>
      </c>
      <c r="Z34" s="3">
        <f t="shared" si="10"/>
        <v>0</v>
      </c>
      <c r="AA34" s="3">
        <f t="shared" si="11"/>
        <v>0</v>
      </c>
      <c r="AB34" s="3">
        <f t="shared" si="12"/>
        <v>0</v>
      </c>
      <c r="AC34" s="3">
        <f t="shared" si="13"/>
        <v>0</v>
      </c>
      <c r="AD34" s="3">
        <f t="shared" si="14"/>
        <v>0</v>
      </c>
      <c r="AE34" s="3">
        <f t="shared" si="15"/>
        <v>0</v>
      </c>
      <c r="AF34" s="3">
        <f t="shared" si="16"/>
        <v>0</v>
      </c>
      <c r="AG34" s="3">
        <f t="shared" si="17"/>
        <v>0</v>
      </c>
      <c r="AH34" s="3">
        <f t="shared" si="18"/>
        <v>0</v>
      </c>
      <c r="AI34" s="3">
        <f t="shared" si="19"/>
        <v>0</v>
      </c>
      <c r="AJ34" s="3">
        <f t="shared" si="20"/>
        <v>0</v>
      </c>
      <c r="AK34" s="3">
        <f t="shared" si="21"/>
        <v>0</v>
      </c>
      <c r="AL34" s="3">
        <f t="shared" si="22"/>
        <v>0</v>
      </c>
      <c r="AM34" s="3">
        <f t="shared" si="23"/>
        <v>0</v>
      </c>
      <c r="AN34" s="3">
        <f t="shared" si="24"/>
        <v>0</v>
      </c>
      <c r="AO34" s="3">
        <f t="shared" si="25"/>
        <v>0</v>
      </c>
      <c r="AP34" s="3">
        <f t="shared" si="28"/>
        <v>0</v>
      </c>
      <c r="AV34" s="3">
        <v>28</v>
      </c>
      <c r="AY34" t="b">
        <f t="shared" si="29"/>
        <v>0</v>
      </c>
      <c r="AZ34" t="b">
        <f t="shared" si="30"/>
        <v>0</v>
      </c>
      <c r="BA34" t="b">
        <f t="shared" si="31"/>
        <v>0</v>
      </c>
      <c r="BB34" t="b">
        <f t="shared" si="32"/>
        <v>0</v>
      </c>
      <c r="BC34" s="3" t="b">
        <f t="shared" si="33"/>
        <v>0</v>
      </c>
    </row>
    <row r="35" spans="1:55" ht="16.5" thickTop="1" thickBot="1">
      <c r="A35" s="3">
        <v>30</v>
      </c>
      <c r="B35" s="3"/>
      <c r="C35" s="4"/>
      <c r="D35" s="5"/>
      <c r="E35" s="3"/>
      <c r="F35" s="10"/>
      <c r="G35" s="12"/>
      <c r="I35" s="3">
        <v>30</v>
      </c>
      <c r="J35" s="3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0</v>
      </c>
      <c r="Q35" s="3">
        <f t="shared" si="6"/>
        <v>0</v>
      </c>
      <c r="R35" s="10">
        <f t="shared" si="26"/>
        <v>0</v>
      </c>
      <c r="S35" s="12">
        <f t="shared" si="27"/>
        <v>0</v>
      </c>
      <c r="T35" s="13">
        <f t="shared" si="7"/>
        <v>0</v>
      </c>
      <c r="U35" s="8"/>
      <c r="V35" s="3">
        <v>30</v>
      </c>
      <c r="W35" s="3"/>
      <c r="X35" s="3">
        <f t="shared" si="8"/>
        <v>0</v>
      </c>
      <c r="Y35" s="3">
        <f t="shared" si="9"/>
        <v>0</v>
      </c>
      <c r="Z35" s="3">
        <f t="shared" si="10"/>
        <v>0</v>
      </c>
      <c r="AA35" s="3">
        <f t="shared" si="11"/>
        <v>0</v>
      </c>
      <c r="AB35" s="3">
        <f t="shared" si="12"/>
        <v>0</v>
      </c>
      <c r="AC35" s="3">
        <f t="shared" si="13"/>
        <v>0</v>
      </c>
      <c r="AD35" s="3">
        <f t="shared" si="14"/>
        <v>0</v>
      </c>
      <c r="AE35" s="3">
        <f t="shared" si="15"/>
        <v>0</v>
      </c>
      <c r="AF35" s="3">
        <f t="shared" si="16"/>
        <v>0</v>
      </c>
      <c r="AG35" s="3">
        <f t="shared" si="17"/>
        <v>0</v>
      </c>
      <c r="AH35" s="3">
        <f t="shared" si="18"/>
        <v>0</v>
      </c>
      <c r="AI35" s="3">
        <f t="shared" si="19"/>
        <v>0</v>
      </c>
      <c r="AJ35" s="3">
        <f t="shared" si="20"/>
        <v>0</v>
      </c>
      <c r="AK35" s="3">
        <f t="shared" si="21"/>
        <v>0</v>
      </c>
      <c r="AL35" s="3">
        <f t="shared" si="22"/>
        <v>0</v>
      </c>
      <c r="AM35" s="3">
        <f t="shared" si="23"/>
        <v>0</v>
      </c>
      <c r="AN35" s="3">
        <f t="shared" si="24"/>
        <v>0</v>
      </c>
      <c r="AO35" s="3">
        <f t="shared" si="25"/>
        <v>0</v>
      </c>
      <c r="AP35" s="3">
        <f t="shared" si="28"/>
        <v>0</v>
      </c>
      <c r="AT35" s="2"/>
      <c r="AV35" s="3">
        <v>29</v>
      </c>
      <c r="AY35" t="b">
        <f t="shared" si="29"/>
        <v>0</v>
      </c>
      <c r="AZ35" t="b">
        <f t="shared" si="30"/>
        <v>0</v>
      </c>
      <c r="BA35" t="b">
        <f t="shared" si="31"/>
        <v>0</v>
      </c>
      <c r="BB35" t="b">
        <f t="shared" si="32"/>
        <v>0</v>
      </c>
      <c r="BC35" s="3" t="b">
        <f t="shared" si="33"/>
        <v>0</v>
      </c>
    </row>
    <row r="36" spans="1:55" ht="16.5" thickTop="1" thickBot="1">
      <c r="A36" s="3">
        <v>31</v>
      </c>
      <c r="B36" s="3"/>
      <c r="C36" s="4"/>
      <c r="D36" s="5"/>
      <c r="E36" s="3"/>
      <c r="F36" s="10"/>
      <c r="G36" s="12"/>
      <c r="I36" s="3">
        <v>31</v>
      </c>
      <c r="J36" s="3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0</v>
      </c>
      <c r="Q36" s="3">
        <f t="shared" si="6"/>
        <v>0</v>
      </c>
      <c r="R36" s="10">
        <f t="shared" si="26"/>
        <v>0</v>
      </c>
      <c r="S36" s="12">
        <f t="shared" si="27"/>
        <v>0</v>
      </c>
      <c r="T36" s="13">
        <f t="shared" si="7"/>
        <v>0</v>
      </c>
      <c r="U36" s="8"/>
      <c r="V36" s="3">
        <v>31</v>
      </c>
      <c r="W36" s="3"/>
      <c r="X36" s="3">
        <f t="shared" si="8"/>
        <v>0</v>
      </c>
      <c r="Y36" s="3">
        <f t="shared" si="9"/>
        <v>0</v>
      </c>
      <c r="Z36" s="3">
        <f t="shared" si="10"/>
        <v>0</v>
      </c>
      <c r="AA36" s="3">
        <f t="shared" si="11"/>
        <v>0</v>
      </c>
      <c r="AB36" s="3">
        <f t="shared" si="12"/>
        <v>0</v>
      </c>
      <c r="AC36" s="3">
        <f t="shared" si="13"/>
        <v>0</v>
      </c>
      <c r="AD36" s="3">
        <f t="shared" si="14"/>
        <v>0</v>
      </c>
      <c r="AE36" s="3">
        <f t="shared" si="15"/>
        <v>0</v>
      </c>
      <c r="AF36" s="3">
        <f t="shared" si="16"/>
        <v>0</v>
      </c>
      <c r="AG36" s="3">
        <f t="shared" si="17"/>
        <v>0</v>
      </c>
      <c r="AH36" s="3">
        <f t="shared" si="18"/>
        <v>0</v>
      </c>
      <c r="AI36" s="3">
        <f t="shared" si="19"/>
        <v>0</v>
      </c>
      <c r="AJ36" s="3">
        <f t="shared" si="20"/>
        <v>0</v>
      </c>
      <c r="AK36" s="3">
        <f t="shared" si="21"/>
        <v>0</v>
      </c>
      <c r="AL36" s="3">
        <f t="shared" si="22"/>
        <v>0</v>
      </c>
      <c r="AM36" s="3">
        <f t="shared" si="23"/>
        <v>0</v>
      </c>
      <c r="AN36" s="3">
        <f t="shared" si="24"/>
        <v>0</v>
      </c>
      <c r="AO36" s="3">
        <f t="shared" si="25"/>
        <v>0</v>
      </c>
      <c r="AP36" s="3">
        <f t="shared" si="28"/>
        <v>0</v>
      </c>
      <c r="AT36" s="2"/>
      <c r="AV36" s="3">
        <v>30</v>
      </c>
      <c r="AY36" t="b">
        <f t="shared" si="29"/>
        <v>0</v>
      </c>
      <c r="AZ36" t="b">
        <f t="shared" si="30"/>
        <v>0</v>
      </c>
      <c r="BA36" t="b">
        <f t="shared" si="31"/>
        <v>0</v>
      </c>
      <c r="BB36" t="b">
        <f t="shared" si="32"/>
        <v>0</v>
      </c>
      <c r="BC36" s="3" t="b">
        <f t="shared" si="33"/>
        <v>0</v>
      </c>
    </row>
    <row r="37" spans="1:55" ht="16.5" thickTop="1" thickBot="1">
      <c r="A37" s="3">
        <v>32</v>
      </c>
      <c r="B37" s="3"/>
      <c r="C37" s="4"/>
      <c r="D37" s="5"/>
      <c r="E37" s="3"/>
      <c r="F37" s="10"/>
      <c r="G37" s="12"/>
      <c r="I37" s="3">
        <v>32</v>
      </c>
      <c r="J37" s="3"/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0</v>
      </c>
      <c r="Q37" s="3">
        <f t="shared" si="6"/>
        <v>0</v>
      </c>
      <c r="R37" s="10">
        <f t="shared" si="26"/>
        <v>0</v>
      </c>
      <c r="S37" s="12">
        <f t="shared" si="27"/>
        <v>0</v>
      </c>
      <c r="T37" s="13">
        <f t="shared" si="7"/>
        <v>0</v>
      </c>
      <c r="U37" s="8"/>
      <c r="V37" s="3">
        <v>32</v>
      </c>
      <c r="W37" s="3"/>
      <c r="X37" s="3">
        <f t="shared" si="8"/>
        <v>0</v>
      </c>
      <c r="Y37" s="3">
        <f t="shared" si="9"/>
        <v>0</v>
      </c>
      <c r="Z37" s="3">
        <f t="shared" si="10"/>
        <v>0</v>
      </c>
      <c r="AA37" s="3">
        <f t="shared" si="11"/>
        <v>0</v>
      </c>
      <c r="AB37" s="3">
        <f t="shared" si="12"/>
        <v>0</v>
      </c>
      <c r="AC37" s="3">
        <f t="shared" si="13"/>
        <v>0</v>
      </c>
      <c r="AD37" s="3">
        <f t="shared" si="14"/>
        <v>0</v>
      </c>
      <c r="AE37" s="3">
        <f t="shared" si="15"/>
        <v>0</v>
      </c>
      <c r="AF37" s="3">
        <f t="shared" si="16"/>
        <v>0</v>
      </c>
      <c r="AG37" s="3">
        <f t="shared" si="17"/>
        <v>0</v>
      </c>
      <c r="AH37" s="3">
        <f t="shared" si="18"/>
        <v>0</v>
      </c>
      <c r="AI37" s="3">
        <f t="shared" si="19"/>
        <v>0</v>
      </c>
      <c r="AJ37" s="3">
        <f t="shared" si="20"/>
        <v>0</v>
      </c>
      <c r="AK37" s="3">
        <f t="shared" si="21"/>
        <v>0</v>
      </c>
      <c r="AL37" s="3">
        <f t="shared" si="22"/>
        <v>0</v>
      </c>
      <c r="AM37" s="3">
        <f t="shared" si="23"/>
        <v>0</v>
      </c>
      <c r="AN37" s="3">
        <f t="shared" si="24"/>
        <v>0</v>
      </c>
      <c r="AO37" s="3">
        <f t="shared" si="25"/>
        <v>0</v>
      </c>
      <c r="AP37" s="3">
        <f t="shared" si="28"/>
        <v>0</v>
      </c>
      <c r="AT37" s="2"/>
      <c r="AV37" s="3">
        <v>31</v>
      </c>
      <c r="AY37" t="b">
        <f t="shared" si="29"/>
        <v>0</v>
      </c>
      <c r="AZ37" t="b">
        <f t="shared" si="30"/>
        <v>0</v>
      </c>
      <c r="BA37" t="b">
        <f t="shared" si="31"/>
        <v>0</v>
      </c>
      <c r="BB37" t="b">
        <f t="shared" si="32"/>
        <v>0</v>
      </c>
      <c r="BC37" s="3" t="b">
        <f t="shared" si="33"/>
        <v>0</v>
      </c>
    </row>
    <row r="38" spans="1:55" ht="16.5" thickTop="1" thickBot="1">
      <c r="A38" s="3">
        <v>33</v>
      </c>
      <c r="B38" s="3"/>
      <c r="C38" s="4"/>
      <c r="D38" s="5"/>
      <c r="E38" s="3"/>
      <c r="F38" s="10"/>
      <c r="G38" s="12"/>
      <c r="W38" s="3" t="s">
        <v>43</v>
      </c>
      <c r="X38" s="3">
        <f>SUM(X6:X37)</f>
        <v>0</v>
      </c>
      <c r="Y38" s="3">
        <f t="shared" ref="Y38:AO38" si="34">SUM(Y6:Y37)</f>
        <v>0</v>
      </c>
      <c r="Z38" s="3">
        <f t="shared" si="34"/>
        <v>0</v>
      </c>
      <c r="AA38" s="3">
        <f t="shared" si="34"/>
        <v>0</v>
      </c>
      <c r="AB38" s="3">
        <f t="shared" si="34"/>
        <v>3</v>
      </c>
      <c r="AC38" s="3">
        <f t="shared" si="34"/>
        <v>0</v>
      </c>
      <c r="AD38" s="3">
        <f t="shared" si="34"/>
        <v>0</v>
      </c>
      <c r="AE38" s="3">
        <f t="shared" si="34"/>
        <v>0</v>
      </c>
      <c r="AF38" s="3">
        <f t="shared" si="34"/>
        <v>0</v>
      </c>
      <c r="AG38" s="3">
        <f t="shared" si="34"/>
        <v>0</v>
      </c>
      <c r="AH38" s="3">
        <f t="shared" si="34"/>
        <v>2</v>
      </c>
      <c r="AI38" s="3">
        <f t="shared" si="34"/>
        <v>0</v>
      </c>
      <c r="AJ38" s="3">
        <f t="shared" si="34"/>
        <v>0</v>
      </c>
      <c r="AK38" s="3">
        <f t="shared" si="34"/>
        <v>0</v>
      </c>
      <c r="AL38" s="3">
        <f t="shared" si="34"/>
        <v>0</v>
      </c>
      <c r="AM38" s="3">
        <f t="shared" si="34"/>
        <v>0</v>
      </c>
      <c r="AN38" s="3">
        <f t="shared" si="34"/>
        <v>0</v>
      </c>
      <c r="AO38" s="3">
        <f t="shared" si="34"/>
        <v>4</v>
      </c>
      <c r="AP38" s="3">
        <f t="shared" si="28"/>
        <v>9</v>
      </c>
      <c r="AT38" s="2"/>
      <c r="AY38" t="b">
        <f t="shared" si="29"/>
        <v>0</v>
      </c>
      <c r="AZ38" t="b">
        <f t="shared" si="30"/>
        <v>0</v>
      </c>
      <c r="BA38" t="b">
        <f t="shared" si="31"/>
        <v>0</v>
      </c>
      <c r="BB38" t="b">
        <f t="shared" si="32"/>
        <v>0</v>
      </c>
      <c r="BC38" s="3" t="b">
        <f t="shared" si="33"/>
        <v>0</v>
      </c>
    </row>
    <row r="39" spans="1:55" ht="16.5" thickTop="1" thickBot="1">
      <c r="A39" s="3">
        <v>34</v>
      </c>
      <c r="B39" s="3"/>
      <c r="C39" s="4"/>
      <c r="D39" s="5"/>
      <c r="E39" s="3"/>
      <c r="F39" s="10"/>
      <c r="G39" s="12"/>
      <c r="AT39" s="2"/>
      <c r="AY39" t="b">
        <f t="shared" si="29"/>
        <v>0</v>
      </c>
      <c r="AZ39" t="b">
        <f t="shared" si="30"/>
        <v>0</v>
      </c>
      <c r="BA39" t="b">
        <f t="shared" si="31"/>
        <v>0</v>
      </c>
      <c r="BB39" t="b">
        <f t="shared" si="32"/>
        <v>0</v>
      </c>
      <c r="BC39" s="3" t="b">
        <f t="shared" si="33"/>
        <v>0</v>
      </c>
    </row>
    <row r="40" spans="1:55" ht="16.5" thickTop="1" thickBot="1">
      <c r="A40" s="3">
        <v>35</v>
      </c>
      <c r="B40" s="3"/>
      <c r="C40" s="4"/>
      <c r="D40" s="5"/>
      <c r="E40" s="3"/>
      <c r="F40" s="10"/>
      <c r="G40" s="12"/>
      <c r="AT40" s="2"/>
      <c r="AY40" t="b">
        <f t="shared" si="29"/>
        <v>0</v>
      </c>
      <c r="AZ40" t="b">
        <f t="shared" si="30"/>
        <v>0</v>
      </c>
      <c r="BA40" t="b">
        <f t="shared" si="31"/>
        <v>0</v>
      </c>
      <c r="BB40" t="b">
        <f t="shared" si="32"/>
        <v>0</v>
      </c>
      <c r="BC40" s="3" t="b">
        <f t="shared" si="33"/>
        <v>0</v>
      </c>
    </row>
    <row r="41" spans="1:55" ht="16.5" thickTop="1" thickBot="1">
      <c r="A41" s="3">
        <v>36</v>
      </c>
      <c r="B41" s="3"/>
      <c r="C41" s="4"/>
      <c r="D41" s="5"/>
      <c r="E41" s="3"/>
      <c r="F41" s="10"/>
      <c r="G41" s="12"/>
      <c r="AT41" s="2"/>
      <c r="AY41" t="b">
        <f t="shared" si="29"/>
        <v>0</v>
      </c>
      <c r="AZ41" t="b">
        <f t="shared" si="30"/>
        <v>0</v>
      </c>
      <c r="BA41" t="b">
        <f t="shared" si="31"/>
        <v>0</v>
      </c>
      <c r="BB41" t="b">
        <f t="shared" si="32"/>
        <v>0</v>
      </c>
      <c r="BC41" s="3" t="b">
        <f t="shared" si="33"/>
        <v>0</v>
      </c>
    </row>
    <row r="42" spans="1:55" ht="16.5" thickTop="1" thickBot="1">
      <c r="A42" s="3">
        <v>37</v>
      </c>
      <c r="B42" s="3"/>
      <c r="C42" s="4"/>
      <c r="D42" s="5"/>
      <c r="E42" s="3"/>
      <c r="F42" s="10"/>
      <c r="G42" s="12"/>
      <c r="U42" s="2"/>
      <c r="AT42" s="2"/>
      <c r="AY42" t="b">
        <f t="shared" si="29"/>
        <v>0</v>
      </c>
      <c r="AZ42" t="b">
        <f t="shared" si="30"/>
        <v>0</v>
      </c>
      <c r="BA42" t="b">
        <f t="shared" si="31"/>
        <v>0</v>
      </c>
      <c r="BB42" t="b">
        <f t="shared" si="32"/>
        <v>0</v>
      </c>
      <c r="BC42" s="3" t="b">
        <f t="shared" si="33"/>
        <v>0</v>
      </c>
    </row>
    <row r="43" spans="1:55" ht="16.5" thickTop="1" thickBot="1">
      <c r="A43" s="3">
        <v>38</v>
      </c>
      <c r="B43" s="3"/>
      <c r="C43" s="4"/>
      <c r="D43" s="5"/>
      <c r="E43" s="3"/>
      <c r="F43" s="10"/>
      <c r="G43" s="12"/>
      <c r="U43" s="2"/>
      <c r="AT43" s="2"/>
      <c r="AY43" t="b">
        <f t="shared" si="29"/>
        <v>0</v>
      </c>
      <c r="AZ43" t="b">
        <f t="shared" si="30"/>
        <v>0</v>
      </c>
      <c r="BA43" t="b">
        <f t="shared" si="31"/>
        <v>0</v>
      </c>
      <c r="BB43" t="b">
        <f t="shared" si="32"/>
        <v>0</v>
      </c>
      <c r="BC43" s="3" t="b">
        <f t="shared" si="33"/>
        <v>0</v>
      </c>
    </row>
    <row r="44" spans="1:55" ht="16.5" thickTop="1" thickBot="1">
      <c r="A44" s="3">
        <v>39</v>
      </c>
      <c r="B44" s="3"/>
      <c r="C44" s="4"/>
      <c r="D44" s="5"/>
      <c r="E44" s="3"/>
      <c r="F44" s="10"/>
      <c r="G44" s="12"/>
      <c r="K44" s="47" t="s">
        <v>31</v>
      </c>
      <c r="L44" s="47"/>
      <c r="M44" s="47"/>
      <c r="N44" s="47"/>
      <c r="O44" s="47"/>
      <c r="P44" s="47"/>
      <c r="Q44" s="47"/>
      <c r="R44" s="47"/>
      <c r="S44" s="47"/>
      <c r="U44" s="2"/>
      <c r="AT44" s="2"/>
      <c r="AY44" t="b">
        <f t="shared" si="29"/>
        <v>0</v>
      </c>
      <c r="AZ44" t="b">
        <f t="shared" si="30"/>
        <v>0</v>
      </c>
      <c r="BA44" t="b">
        <f t="shared" si="31"/>
        <v>0</v>
      </c>
      <c r="BB44" t="b">
        <f t="shared" si="32"/>
        <v>0</v>
      </c>
      <c r="BC44" s="3" t="b">
        <f t="shared" si="33"/>
        <v>0</v>
      </c>
    </row>
    <row r="45" spans="1:55" ht="16.5" thickTop="1" thickBot="1">
      <c r="A45" s="3">
        <v>40</v>
      </c>
      <c r="B45" s="3"/>
      <c r="C45" s="4"/>
      <c r="D45" s="5"/>
      <c r="E45" s="3"/>
      <c r="F45" s="10"/>
      <c r="G45" s="12"/>
      <c r="I45" s="37" t="s">
        <v>20</v>
      </c>
      <c r="J45" s="38" t="s">
        <v>29</v>
      </c>
      <c r="K45" s="37" t="s">
        <v>10</v>
      </c>
      <c r="L45" s="37" t="s">
        <v>11</v>
      </c>
      <c r="M45" s="37" t="s">
        <v>12</v>
      </c>
      <c r="N45" s="37" t="s">
        <v>13</v>
      </c>
      <c r="O45" s="37" t="s">
        <v>9</v>
      </c>
      <c r="P45" s="37" t="s">
        <v>14</v>
      </c>
      <c r="Q45" s="37" t="s">
        <v>15</v>
      </c>
      <c r="R45" s="37" t="s">
        <v>16</v>
      </c>
      <c r="S45" s="38" t="s">
        <v>17</v>
      </c>
      <c r="T45" s="37" t="s">
        <v>36</v>
      </c>
      <c r="U45" s="2"/>
      <c r="AT45" s="2"/>
      <c r="AY45" t="b">
        <f t="shared" si="29"/>
        <v>0</v>
      </c>
      <c r="AZ45" t="b">
        <f t="shared" si="30"/>
        <v>0</v>
      </c>
      <c r="BA45" t="b">
        <f t="shared" si="31"/>
        <v>0</v>
      </c>
      <c r="BB45" t="b">
        <f t="shared" si="32"/>
        <v>0</v>
      </c>
      <c r="BC45" s="3" t="b">
        <f t="shared" si="33"/>
        <v>0</v>
      </c>
    </row>
    <row r="46" spans="1:55" ht="16.5" thickTop="1" thickBot="1">
      <c r="A46" s="3">
        <v>41</v>
      </c>
      <c r="B46" s="3"/>
      <c r="C46" s="4"/>
      <c r="D46" s="5"/>
      <c r="E46" s="3"/>
      <c r="F46" s="10"/>
      <c r="G46" s="12"/>
      <c r="I46" s="3">
        <v>1</v>
      </c>
      <c r="J46" s="42" t="s">
        <v>238</v>
      </c>
      <c r="K46" s="3">
        <f t="shared" ref="K46:K77" si="35">COUNTIFS($B$6:$B$305,$J46,$C$6:$C$305,"Σεπ")</f>
        <v>0</v>
      </c>
      <c r="L46" s="3">
        <f t="shared" ref="L46:L77" si="36">COUNTIFS($B$6:$B$305,$J46,$C$6:$C$305,"Οκτ")</f>
        <v>0</v>
      </c>
      <c r="M46" s="3">
        <f t="shared" ref="M46:M77" si="37">COUNTIFS($B$6:$B$305,$J46,$C$6:$C$305,"Νοε")</f>
        <v>0</v>
      </c>
      <c r="N46" s="3">
        <f t="shared" ref="N46:N77" si="38">COUNTIFS($B$6:$B$305,$J46,$C$6:$C$305,"Δεκ")</f>
        <v>0</v>
      </c>
      <c r="O46" s="3">
        <f t="shared" ref="O46:O77" si="39">COUNTIFS($B$6:$B$305,$J46,$C$6:$C$305,"Ιαν")</f>
        <v>0</v>
      </c>
      <c r="P46" s="3">
        <f t="shared" ref="P46:P77" si="40">COUNTIFS($B$6:$B$305,$J46,$C$6:$C$305,"Φεβ")</f>
        <v>0</v>
      </c>
      <c r="Q46" s="3">
        <f t="shared" ref="Q46:Q77" si="41">COUNTIFS($B$6:$B$305,$J46,$C$6:$C$305,"Μαρ")</f>
        <v>0</v>
      </c>
      <c r="R46" s="3">
        <f t="shared" ref="R46:R77" si="42">COUNTIFS($B$6:$B$305,$J46,$C$6:$C$305,"Απρ")</f>
        <v>0</v>
      </c>
      <c r="S46" s="3">
        <f t="shared" ref="S46:S77" si="43">COUNTIFS($B$6:$B$305,$J46,$C$6:$C$305,"Μαϊ")</f>
        <v>0</v>
      </c>
      <c r="T46" s="40">
        <f>SUM(K46:S46)</f>
        <v>0</v>
      </c>
      <c r="U46" s="2"/>
      <c r="AT46" s="2"/>
      <c r="AY46" t="b">
        <f t="shared" si="29"/>
        <v>0</v>
      </c>
      <c r="AZ46" t="b">
        <f t="shared" si="30"/>
        <v>0</v>
      </c>
      <c r="BA46" t="b">
        <f t="shared" si="31"/>
        <v>0</v>
      </c>
      <c r="BB46" t="b">
        <f t="shared" si="32"/>
        <v>0</v>
      </c>
      <c r="BC46" s="3" t="b">
        <f t="shared" si="33"/>
        <v>0</v>
      </c>
    </row>
    <row r="47" spans="1:55" ht="16.5" thickTop="1" thickBot="1">
      <c r="A47" s="3">
        <v>42</v>
      </c>
      <c r="B47" s="3"/>
      <c r="C47" s="4"/>
      <c r="D47" s="5"/>
      <c r="E47" s="3"/>
      <c r="F47" s="10"/>
      <c r="G47" s="12"/>
      <c r="I47" s="3">
        <v>2</v>
      </c>
      <c r="J47" s="5" t="s">
        <v>239</v>
      </c>
      <c r="K47" s="3">
        <f t="shared" si="35"/>
        <v>0</v>
      </c>
      <c r="L47" s="3">
        <f t="shared" si="36"/>
        <v>1</v>
      </c>
      <c r="M47" s="3">
        <f t="shared" si="37"/>
        <v>0</v>
      </c>
      <c r="N47" s="3">
        <f t="shared" si="38"/>
        <v>0</v>
      </c>
      <c r="O47" s="3">
        <f t="shared" si="39"/>
        <v>0</v>
      </c>
      <c r="P47" s="3">
        <f t="shared" si="40"/>
        <v>0</v>
      </c>
      <c r="Q47" s="3">
        <f t="shared" si="41"/>
        <v>0</v>
      </c>
      <c r="R47" s="3">
        <f t="shared" si="42"/>
        <v>0</v>
      </c>
      <c r="S47" s="3">
        <f t="shared" si="43"/>
        <v>0</v>
      </c>
      <c r="T47" s="40">
        <f t="shared" ref="T47:T77" si="44">SUM(K47:S47)</f>
        <v>1</v>
      </c>
      <c r="U47" s="2"/>
      <c r="AT47" s="2"/>
      <c r="AY47" t="b">
        <f t="shared" si="29"/>
        <v>0</v>
      </c>
      <c r="AZ47" t="b">
        <f t="shared" si="30"/>
        <v>0</v>
      </c>
      <c r="BA47" t="b">
        <f t="shared" si="31"/>
        <v>0</v>
      </c>
      <c r="BB47" t="b">
        <f t="shared" si="32"/>
        <v>0</v>
      </c>
      <c r="BC47" s="3" t="b">
        <f t="shared" si="33"/>
        <v>0</v>
      </c>
    </row>
    <row r="48" spans="1:55" ht="16.5" thickTop="1" thickBot="1">
      <c r="A48" s="3">
        <v>43</v>
      </c>
      <c r="B48" s="3"/>
      <c r="C48" s="4"/>
      <c r="D48" s="5"/>
      <c r="E48" s="3"/>
      <c r="F48" s="10"/>
      <c r="G48" s="12"/>
      <c r="I48" s="3">
        <v>3</v>
      </c>
      <c r="J48" s="5" t="s">
        <v>240</v>
      </c>
      <c r="K48" s="3">
        <f t="shared" si="35"/>
        <v>0</v>
      </c>
      <c r="L48" s="3">
        <f t="shared" si="36"/>
        <v>0</v>
      </c>
      <c r="M48" s="3">
        <f t="shared" si="37"/>
        <v>0</v>
      </c>
      <c r="N48" s="3">
        <f t="shared" si="38"/>
        <v>0</v>
      </c>
      <c r="O48" s="3">
        <f t="shared" si="39"/>
        <v>0</v>
      </c>
      <c r="P48" s="3">
        <f t="shared" si="40"/>
        <v>0</v>
      </c>
      <c r="Q48" s="3">
        <f t="shared" si="41"/>
        <v>0</v>
      </c>
      <c r="R48" s="3">
        <f t="shared" si="42"/>
        <v>0</v>
      </c>
      <c r="S48" s="3">
        <f t="shared" si="43"/>
        <v>0</v>
      </c>
      <c r="T48" s="40">
        <f t="shared" si="44"/>
        <v>0</v>
      </c>
      <c r="U48" s="2"/>
      <c r="AT48" s="2"/>
      <c r="AY48" t="b">
        <f t="shared" si="29"/>
        <v>0</v>
      </c>
      <c r="AZ48" t="b">
        <f t="shared" si="30"/>
        <v>0</v>
      </c>
      <c r="BA48" t="b">
        <f t="shared" si="31"/>
        <v>0</v>
      </c>
      <c r="BB48" t="b">
        <f t="shared" si="32"/>
        <v>0</v>
      </c>
      <c r="BC48" s="3" t="b">
        <f t="shared" si="33"/>
        <v>0</v>
      </c>
    </row>
    <row r="49" spans="1:55" ht="16.5" thickTop="1" thickBot="1">
      <c r="A49" s="3">
        <v>44</v>
      </c>
      <c r="B49" s="3"/>
      <c r="C49" s="4"/>
      <c r="D49" s="5"/>
      <c r="E49" s="3"/>
      <c r="F49" s="10"/>
      <c r="G49" s="12"/>
      <c r="I49" s="3">
        <v>4</v>
      </c>
      <c r="J49" s="5" t="s">
        <v>241</v>
      </c>
      <c r="K49" s="3">
        <f t="shared" si="35"/>
        <v>0</v>
      </c>
      <c r="L49" s="3">
        <f t="shared" si="36"/>
        <v>2</v>
      </c>
      <c r="M49" s="3">
        <f t="shared" si="37"/>
        <v>0</v>
      </c>
      <c r="N49" s="3">
        <f t="shared" si="38"/>
        <v>0</v>
      </c>
      <c r="O49" s="3">
        <f t="shared" si="39"/>
        <v>0</v>
      </c>
      <c r="P49" s="3">
        <f t="shared" si="40"/>
        <v>0</v>
      </c>
      <c r="Q49" s="3">
        <f t="shared" si="41"/>
        <v>0</v>
      </c>
      <c r="R49" s="3">
        <f t="shared" si="42"/>
        <v>0</v>
      </c>
      <c r="S49" s="3">
        <f t="shared" si="43"/>
        <v>0</v>
      </c>
      <c r="T49" s="40">
        <f t="shared" si="44"/>
        <v>2</v>
      </c>
      <c r="U49" s="2"/>
      <c r="AT49" s="2"/>
      <c r="AY49" t="b">
        <f t="shared" si="29"/>
        <v>0</v>
      </c>
      <c r="AZ49" t="b">
        <f t="shared" si="30"/>
        <v>0</v>
      </c>
      <c r="BA49" t="b">
        <f t="shared" si="31"/>
        <v>0</v>
      </c>
      <c r="BB49" t="b">
        <f t="shared" si="32"/>
        <v>0</v>
      </c>
      <c r="BC49" s="3" t="b">
        <f t="shared" si="33"/>
        <v>0</v>
      </c>
    </row>
    <row r="50" spans="1:55" ht="16.5" thickTop="1" thickBot="1">
      <c r="A50" s="3">
        <v>45</v>
      </c>
      <c r="B50" s="3"/>
      <c r="C50" s="4"/>
      <c r="D50" s="5"/>
      <c r="E50" s="3"/>
      <c r="F50" s="10"/>
      <c r="G50" s="12"/>
      <c r="I50" s="3">
        <v>5</v>
      </c>
      <c r="J50" s="5" t="s">
        <v>242</v>
      </c>
      <c r="K50" s="3">
        <f t="shared" si="35"/>
        <v>0</v>
      </c>
      <c r="L50" s="3">
        <f t="shared" si="36"/>
        <v>1</v>
      </c>
      <c r="M50" s="3">
        <f t="shared" si="37"/>
        <v>0</v>
      </c>
      <c r="N50" s="3">
        <f t="shared" si="38"/>
        <v>0</v>
      </c>
      <c r="O50" s="3">
        <f t="shared" si="39"/>
        <v>0</v>
      </c>
      <c r="P50" s="3">
        <f t="shared" si="40"/>
        <v>0</v>
      </c>
      <c r="Q50" s="3">
        <f t="shared" si="41"/>
        <v>0</v>
      </c>
      <c r="R50" s="3">
        <f t="shared" si="42"/>
        <v>0</v>
      </c>
      <c r="S50" s="3">
        <f t="shared" si="43"/>
        <v>0</v>
      </c>
      <c r="T50" s="40">
        <f t="shared" si="44"/>
        <v>1</v>
      </c>
      <c r="U50" s="2"/>
      <c r="AT50" s="2"/>
      <c r="AY50" t="b">
        <f t="shared" si="29"/>
        <v>0</v>
      </c>
      <c r="AZ50" t="b">
        <f t="shared" si="30"/>
        <v>0</v>
      </c>
      <c r="BA50" t="b">
        <f t="shared" si="31"/>
        <v>0</v>
      </c>
      <c r="BB50" t="b">
        <f t="shared" si="32"/>
        <v>0</v>
      </c>
      <c r="BC50" s="3" t="b">
        <f t="shared" si="33"/>
        <v>0</v>
      </c>
    </row>
    <row r="51" spans="1:55" ht="16.5" thickTop="1" thickBot="1">
      <c r="A51" s="3">
        <v>46</v>
      </c>
      <c r="B51" s="3"/>
      <c r="C51" s="4"/>
      <c r="D51" s="5"/>
      <c r="E51" s="3"/>
      <c r="F51" s="10"/>
      <c r="G51" s="12"/>
      <c r="I51" s="3">
        <v>6</v>
      </c>
      <c r="J51" s="5" t="s">
        <v>243</v>
      </c>
      <c r="K51" s="3">
        <f t="shared" si="35"/>
        <v>0</v>
      </c>
      <c r="L51" s="3">
        <f t="shared" si="36"/>
        <v>0</v>
      </c>
      <c r="M51" s="3">
        <f t="shared" si="37"/>
        <v>0</v>
      </c>
      <c r="N51" s="3">
        <f t="shared" si="38"/>
        <v>0</v>
      </c>
      <c r="O51" s="3">
        <f t="shared" si="39"/>
        <v>0</v>
      </c>
      <c r="P51" s="3">
        <f t="shared" si="40"/>
        <v>0</v>
      </c>
      <c r="Q51" s="3">
        <f t="shared" si="41"/>
        <v>0</v>
      </c>
      <c r="R51" s="3">
        <f t="shared" si="42"/>
        <v>0</v>
      </c>
      <c r="S51" s="3">
        <f t="shared" si="43"/>
        <v>0</v>
      </c>
      <c r="T51" s="40">
        <f t="shared" si="44"/>
        <v>0</v>
      </c>
      <c r="U51" s="2"/>
      <c r="AT51" s="2"/>
      <c r="AY51" t="b">
        <f t="shared" si="29"/>
        <v>0</v>
      </c>
      <c r="AZ51" t="b">
        <f t="shared" si="30"/>
        <v>0</v>
      </c>
      <c r="BA51" t="b">
        <f t="shared" si="31"/>
        <v>0</v>
      </c>
      <c r="BB51" t="b">
        <f t="shared" si="32"/>
        <v>0</v>
      </c>
      <c r="BC51" s="3" t="b">
        <f t="shared" si="33"/>
        <v>0</v>
      </c>
    </row>
    <row r="52" spans="1:55" ht="16.5" thickTop="1" thickBot="1">
      <c r="A52" s="3">
        <v>47</v>
      </c>
      <c r="B52" s="3"/>
      <c r="C52" s="4"/>
      <c r="D52" s="5"/>
      <c r="E52" s="3"/>
      <c r="F52" s="10"/>
      <c r="G52" s="12"/>
      <c r="I52" s="3">
        <v>7</v>
      </c>
      <c r="J52" s="5" t="s">
        <v>244</v>
      </c>
      <c r="K52" s="3">
        <f t="shared" si="35"/>
        <v>0</v>
      </c>
      <c r="L52" s="3">
        <f t="shared" si="36"/>
        <v>0</v>
      </c>
      <c r="M52" s="3">
        <f t="shared" si="37"/>
        <v>0</v>
      </c>
      <c r="N52" s="3">
        <f t="shared" si="38"/>
        <v>0</v>
      </c>
      <c r="O52" s="3">
        <f t="shared" si="39"/>
        <v>0</v>
      </c>
      <c r="P52" s="3">
        <f t="shared" si="40"/>
        <v>0</v>
      </c>
      <c r="Q52" s="3">
        <f t="shared" si="41"/>
        <v>0</v>
      </c>
      <c r="R52" s="3">
        <f t="shared" si="42"/>
        <v>0</v>
      </c>
      <c r="S52" s="3">
        <f t="shared" si="43"/>
        <v>0</v>
      </c>
      <c r="T52" s="40">
        <f t="shared" si="44"/>
        <v>0</v>
      </c>
      <c r="U52" s="2"/>
      <c r="AT52" s="2"/>
      <c r="AY52" t="b">
        <f t="shared" si="29"/>
        <v>0</v>
      </c>
      <c r="AZ52" t="b">
        <f t="shared" si="30"/>
        <v>0</v>
      </c>
      <c r="BA52" t="b">
        <f t="shared" si="31"/>
        <v>0</v>
      </c>
      <c r="BB52" t="b">
        <f t="shared" si="32"/>
        <v>0</v>
      </c>
      <c r="BC52" s="3" t="b">
        <f t="shared" si="33"/>
        <v>0</v>
      </c>
    </row>
    <row r="53" spans="1:55" ht="16.5" thickTop="1" thickBot="1">
      <c r="A53" s="3">
        <v>48</v>
      </c>
      <c r="B53" s="3"/>
      <c r="C53" s="4"/>
      <c r="D53" s="5"/>
      <c r="E53" s="3"/>
      <c r="F53" s="10"/>
      <c r="G53" s="12"/>
      <c r="I53" s="3">
        <v>8</v>
      </c>
      <c r="J53" s="5" t="s">
        <v>245</v>
      </c>
      <c r="K53" s="3">
        <f t="shared" si="35"/>
        <v>0</v>
      </c>
      <c r="L53" s="3">
        <f t="shared" si="36"/>
        <v>0</v>
      </c>
      <c r="M53" s="3">
        <f t="shared" si="37"/>
        <v>0</v>
      </c>
      <c r="N53" s="3">
        <f t="shared" si="38"/>
        <v>0</v>
      </c>
      <c r="O53" s="3">
        <f t="shared" si="39"/>
        <v>0</v>
      </c>
      <c r="P53" s="3">
        <f t="shared" si="40"/>
        <v>0</v>
      </c>
      <c r="Q53" s="3">
        <f t="shared" si="41"/>
        <v>0</v>
      </c>
      <c r="R53" s="3">
        <f t="shared" si="42"/>
        <v>0</v>
      </c>
      <c r="S53" s="3">
        <f t="shared" si="43"/>
        <v>0</v>
      </c>
      <c r="T53" s="40">
        <f t="shared" si="44"/>
        <v>0</v>
      </c>
      <c r="U53" s="2"/>
      <c r="AT53" s="2"/>
      <c r="AY53" t="b">
        <f t="shared" si="29"/>
        <v>0</v>
      </c>
      <c r="AZ53" t="b">
        <f t="shared" si="30"/>
        <v>0</v>
      </c>
      <c r="BA53" t="b">
        <f t="shared" si="31"/>
        <v>0</v>
      </c>
      <c r="BB53" t="b">
        <f t="shared" si="32"/>
        <v>0</v>
      </c>
      <c r="BC53" s="3" t="b">
        <f t="shared" si="33"/>
        <v>0</v>
      </c>
    </row>
    <row r="54" spans="1:55" ht="16.5" thickTop="1" thickBot="1">
      <c r="A54" s="3">
        <v>49</v>
      </c>
      <c r="B54" s="3"/>
      <c r="C54" s="4"/>
      <c r="D54" s="5"/>
      <c r="E54" s="3"/>
      <c r="F54" s="10"/>
      <c r="G54" s="12"/>
      <c r="I54" s="3">
        <v>9</v>
      </c>
      <c r="J54" s="5" t="s">
        <v>246</v>
      </c>
      <c r="K54" s="3">
        <f t="shared" si="35"/>
        <v>0</v>
      </c>
      <c r="L54" s="3">
        <f t="shared" si="36"/>
        <v>0</v>
      </c>
      <c r="M54" s="3">
        <f t="shared" si="37"/>
        <v>0</v>
      </c>
      <c r="N54" s="3">
        <f t="shared" si="38"/>
        <v>0</v>
      </c>
      <c r="O54" s="3">
        <f t="shared" si="39"/>
        <v>0</v>
      </c>
      <c r="P54" s="3">
        <f t="shared" si="40"/>
        <v>0</v>
      </c>
      <c r="Q54" s="3">
        <f t="shared" si="41"/>
        <v>0</v>
      </c>
      <c r="R54" s="3">
        <f t="shared" si="42"/>
        <v>0</v>
      </c>
      <c r="S54" s="3">
        <f t="shared" si="43"/>
        <v>0</v>
      </c>
      <c r="T54" s="40">
        <f t="shared" si="44"/>
        <v>0</v>
      </c>
      <c r="U54" s="2"/>
      <c r="AT54" s="2"/>
      <c r="AY54" t="b">
        <f t="shared" si="29"/>
        <v>0</v>
      </c>
      <c r="AZ54" t="b">
        <f t="shared" si="30"/>
        <v>0</v>
      </c>
      <c r="BA54" t="b">
        <f t="shared" si="31"/>
        <v>0</v>
      </c>
      <c r="BB54" t="b">
        <f t="shared" si="32"/>
        <v>0</v>
      </c>
      <c r="BC54" s="3" t="b">
        <f t="shared" si="33"/>
        <v>0</v>
      </c>
    </row>
    <row r="55" spans="1:55" ht="16.5" thickTop="1" thickBot="1">
      <c r="A55" s="3">
        <v>50</v>
      </c>
      <c r="B55" s="3"/>
      <c r="C55" s="4"/>
      <c r="D55" s="5"/>
      <c r="E55" s="3"/>
      <c r="F55" s="10"/>
      <c r="G55" s="12"/>
      <c r="I55" s="3">
        <v>10</v>
      </c>
      <c r="J55" s="5" t="s">
        <v>247</v>
      </c>
      <c r="K55" s="3">
        <f t="shared" si="35"/>
        <v>0</v>
      </c>
      <c r="L55" s="3">
        <f t="shared" si="36"/>
        <v>0</v>
      </c>
      <c r="M55" s="3">
        <f t="shared" si="37"/>
        <v>0</v>
      </c>
      <c r="N55" s="3">
        <f t="shared" si="38"/>
        <v>0</v>
      </c>
      <c r="O55" s="3">
        <f t="shared" si="39"/>
        <v>0</v>
      </c>
      <c r="P55" s="3">
        <f t="shared" si="40"/>
        <v>0</v>
      </c>
      <c r="Q55" s="3">
        <f t="shared" si="41"/>
        <v>0</v>
      </c>
      <c r="R55" s="3">
        <f t="shared" si="42"/>
        <v>0</v>
      </c>
      <c r="S55" s="3">
        <f t="shared" si="43"/>
        <v>0</v>
      </c>
      <c r="T55" s="40">
        <f t="shared" si="44"/>
        <v>0</v>
      </c>
      <c r="U55" s="2"/>
      <c r="AT55" s="2"/>
      <c r="AY55" t="b">
        <f t="shared" si="29"/>
        <v>0</v>
      </c>
      <c r="AZ55" t="b">
        <f t="shared" si="30"/>
        <v>0</v>
      </c>
      <c r="BA55" t="b">
        <f t="shared" si="31"/>
        <v>0</v>
      </c>
      <c r="BB55" t="b">
        <f t="shared" si="32"/>
        <v>0</v>
      </c>
      <c r="BC55" s="3" t="b">
        <f t="shared" si="33"/>
        <v>0</v>
      </c>
    </row>
    <row r="56" spans="1:55" ht="16.5" thickTop="1" thickBot="1">
      <c r="A56" s="3">
        <v>51</v>
      </c>
      <c r="B56" s="3"/>
      <c r="C56" s="4"/>
      <c r="D56" s="5"/>
      <c r="E56" s="3"/>
      <c r="F56" s="10"/>
      <c r="G56" s="12"/>
      <c r="I56" s="3">
        <v>11</v>
      </c>
      <c r="J56" s="5" t="s">
        <v>248</v>
      </c>
      <c r="K56" s="3">
        <f t="shared" si="35"/>
        <v>0</v>
      </c>
      <c r="L56" s="3">
        <f t="shared" si="36"/>
        <v>1</v>
      </c>
      <c r="M56" s="3">
        <f t="shared" si="37"/>
        <v>0</v>
      </c>
      <c r="N56" s="3">
        <f t="shared" si="38"/>
        <v>0</v>
      </c>
      <c r="O56" s="3">
        <f t="shared" si="39"/>
        <v>0</v>
      </c>
      <c r="P56" s="3">
        <f t="shared" si="40"/>
        <v>0</v>
      </c>
      <c r="Q56" s="3">
        <f t="shared" si="41"/>
        <v>0</v>
      </c>
      <c r="R56" s="3">
        <f t="shared" si="42"/>
        <v>0</v>
      </c>
      <c r="S56" s="3">
        <f t="shared" si="43"/>
        <v>0</v>
      </c>
      <c r="T56" s="40">
        <f t="shared" si="44"/>
        <v>1</v>
      </c>
      <c r="U56" s="2"/>
      <c r="AT56" s="2"/>
      <c r="AY56" t="b">
        <f t="shared" si="29"/>
        <v>0</v>
      </c>
      <c r="AZ56" t="b">
        <f t="shared" si="30"/>
        <v>0</v>
      </c>
      <c r="BA56" t="b">
        <f t="shared" si="31"/>
        <v>0</v>
      </c>
      <c r="BB56" t="b">
        <f t="shared" si="32"/>
        <v>0</v>
      </c>
      <c r="BC56" s="3" t="b">
        <f t="shared" si="33"/>
        <v>0</v>
      </c>
    </row>
    <row r="57" spans="1:55" ht="16.5" thickTop="1" thickBot="1">
      <c r="A57" s="3">
        <v>52</v>
      </c>
      <c r="B57" s="3"/>
      <c r="C57" s="4"/>
      <c r="D57" s="5"/>
      <c r="E57" s="3"/>
      <c r="F57" s="10"/>
      <c r="G57" s="12"/>
      <c r="I57" s="3">
        <v>12</v>
      </c>
      <c r="J57" s="5" t="s">
        <v>249</v>
      </c>
      <c r="K57" s="3">
        <f t="shared" si="35"/>
        <v>0</v>
      </c>
      <c r="L57" s="3">
        <f t="shared" si="36"/>
        <v>0</v>
      </c>
      <c r="M57" s="3">
        <f t="shared" si="37"/>
        <v>0</v>
      </c>
      <c r="N57" s="3">
        <f t="shared" si="38"/>
        <v>0</v>
      </c>
      <c r="O57" s="3">
        <f t="shared" si="39"/>
        <v>0</v>
      </c>
      <c r="P57" s="3">
        <f t="shared" si="40"/>
        <v>0</v>
      </c>
      <c r="Q57" s="3">
        <f t="shared" si="41"/>
        <v>0</v>
      </c>
      <c r="R57" s="3">
        <f t="shared" si="42"/>
        <v>0</v>
      </c>
      <c r="S57" s="3">
        <f t="shared" si="43"/>
        <v>0</v>
      </c>
      <c r="T57" s="40">
        <f t="shared" si="44"/>
        <v>0</v>
      </c>
      <c r="U57" s="2"/>
      <c r="AT57" s="2"/>
      <c r="AY57" t="b">
        <f t="shared" si="29"/>
        <v>0</v>
      </c>
      <c r="AZ57" t="b">
        <f t="shared" si="30"/>
        <v>0</v>
      </c>
      <c r="BA57" t="b">
        <f t="shared" si="31"/>
        <v>0</v>
      </c>
      <c r="BB57" t="b">
        <f t="shared" si="32"/>
        <v>0</v>
      </c>
      <c r="BC57" s="3" t="b">
        <f t="shared" si="33"/>
        <v>0</v>
      </c>
    </row>
    <row r="58" spans="1:55" ht="16.5" thickTop="1" thickBot="1">
      <c r="A58" s="3">
        <v>53</v>
      </c>
      <c r="B58" s="3"/>
      <c r="C58" s="4"/>
      <c r="D58" s="5"/>
      <c r="E58" s="3"/>
      <c r="F58" s="10"/>
      <c r="G58" s="12"/>
      <c r="I58" s="3">
        <v>13</v>
      </c>
      <c r="J58" s="5" t="s">
        <v>250</v>
      </c>
      <c r="K58" s="3">
        <f t="shared" si="35"/>
        <v>0</v>
      </c>
      <c r="L58" s="3">
        <f t="shared" si="36"/>
        <v>0</v>
      </c>
      <c r="M58" s="3">
        <f t="shared" si="37"/>
        <v>0</v>
      </c>
      <c r="N58" s="3">
        <f t="shared" si="38"/>
        <v>0</v>
      </c>
      <c r="O58" s="3">
        <f t="shared" si="39"/>
        <v>0</v>
      </c>
      <c r="P58" s="3">
        <f t="shared" si="40"/>
        <v>0</v>
      </c>
      <c r="Q58" s="3">
        <f t="shared" si="41"/>
        <v>0</v>
      </c>
      <c r="R58" s="3">
        <f t="shared" si="42"/>
        <v>0</v>
      </c>
      <c r="S58" s="3">
        <f t="shared" si="43"/>
        <v>0</v>
      </c>
      <c r="T58" s="40">
        <f t="shared" si="44"/>
        <v>0</v>
      </c>
      <c r="U58" s="2"/>
      <c r="AT58" s="2"/>
      <c r="AY58" t="b">
        <f t="shared" si="29"/>
        <v>0</v>
      </c>
      <c r="AZ58" t="b">
        <f t="shared" si="30"/>
        <v>0</v>
      </c>
      <c r="BA58" t="b">
        <f t="shared" si="31"/>
        <v>0</v>
      </c>
      <c r="BB58" t="b">
        <f t="shared" si="32"/>
        <v>0</v>
      </c>
      <c r="BC58" s="3" t="b">
        <f t="shared" si="33"/>
        <v>0</v>
      </c>
    </row>
    <row r="59" spans="1:55" ht="16.5" thickTop="1" thickBot="1">
      <c r="A59" s="3">
        <v>54</v>
      </c>
      <c r="B59" s="3"/>
      <c r="C59" s="4"/>
      <c r="D59" s="5"/>
      <c r="E59" s="3"/>
      <c r="F59" s="10"/>
      <c r="G59" s="12"/>
      <c r="I59" s="3">
        <v>14</v>
      </c>
      <c r="J59" s="5" t="s">
        <v>251</v>
      </c>
      <c r="K59" s="3">
        <f t="shared" si="35"/>
        <v>0</v>
      </c>
      <c r="L59" s="3">
        <f t="shared" si="36"/>
        <v>0</v>
      </c>
      <c r="M59" s="3">
        <f t="shared" si="37"/>
        <v>0</v>
      </c>
      <c r="N59" s="3">
        <f t="shared" si="38"/>
        <v>0</v>
      </c>
      <c r="O59" s="3">
        <f t="shared" si="39"/>
        <v>0</v>
      </c>
      <c r="P59" s="3">
        <f t="shared" si="40"/>
        <v>0</v>
      </c>
      <c r="Q59" s="3">
        <f t="shared" si="41"/>
        <v>0</v>
      </c>
      <c r="R59" s="3">
        <f t="shared" si="42"/>
        <v>0</v>
      </c>
      <c r="S59" s="3">
        <f t="shared" si="43"/>
        <v>0</v>
      </c>
      <c r="T59" s="40">
        <f t="shared" si="44"/>
        <v>0</v>
      </c>
      <c r="U59" s="2"/>
      <c r="AT59" s="2"/>
      <c r="AY59" t="b">
        <f t="shared" si="29"/>
        <v>0</v>
      </c>
      <c r="AZ59" t="b">
        <f t="shared" si="30"/>
        <v>0</v>
      </c>
      <c r="BA59" t="b">
        <f t="shared" si="31"/>
        <v>0</v>
      </c>
      <c r="BB59" t="b">
        <f t="shared" si="32"/>
        <v>0</v>
      </c>
      <c r="BC59" s="3" t="b">
        <f t="shared" si="33"/>
        <v>0</v>
      </c>
    </row>
    <row r="60" spans="1:55" ht="16.5" thickTop="1" thickBot="1">
      <c r="A60" s="3">
        <v>55</v>
      </c>
      <c r="B60" s="3"/>
      <c r="C60" s="4"/>
      <c r="D60" s="5"/>
      <c r="E60" s="3"/>
      <c r="F60" s="10"/>
      <c r="G60" s="12"/>
      <c r="I60" s="3">
        <v>15</v>
      </c>
      <c r="J60" s="5" t="s">
        <v>252</v>
      </c>
      <c r="K60" s="3">
        <f t="shared" si="35"/>
        <v>0</v>
      </c>
      <c r="L60" s="3">
        <f t="shared" si="36"/>
        <v>0</v>
      </c>
      <c r="M60" s="3">
        <f t="shared" si="37"/>
        <v>0</v>
      </c>
      <c r="N60" s="3">
        <f t="shared" si="38"/>
        <v>0</v>
      </c>
      <c r="O60" s="3">
        <f t="shared" si="39"/>
        <v>0</v>
      </c>
      <c r="P60" s="3">
        <f t="shared" si="40"/>
        <v>0</v>
      </c>
      <c r="Q60" s="3">
        <f t="shared" si="41"/>
        <v>0</v>
      </c>
      <c r="R60" s="3">
        <f t="shared" si="42"/>
        <v>0</v>
      </c>
      <c r="S60" s="3">
        <f t="shared" si="43"/>
        <v>0</v>
      </c>
      <c r="T60" s="40">
        <f t="shared" si="44"/>
        <v>0</v>
      </c>
      <c r="U60" s="2"/>
      <c r="AT60" s="2"/>
      <c r="AY60" t="b">
        <f t="shared" si="29"/>
        <v>0</v>
      </c>
      <c r="AZ60" t="b">
        <f t="shared" si="30"/>
        <v>0</v>
      </c>
      <c r="BA60" t="b">
        <f t="shared" si="31"/>
        <v>0</v>
      </c>
      <c r="BB60" t="b">
        <f t="shared" si="32"/>
        <v>0</v>
      </c>
      <c r="BC60" s="3" t="b">
        <f t="shared" si="33"/>
        <v>0</v>
      </c>
    </row>
    <row r="61" spans="1:55" ht="16.5" thickTop="1" thickBot="1">
      <c r="A61" s="3">
        <v>56</v>
      </c>
      <c r="B61" s="3"/>
      <c r="C61" s="4"/>
      <c r="D61" s="5"/>
      <c r="E61" s="3"/>
      <c r="F61" s="10"/>
      <c r="G61" s="12"/>
      <c r="I61" s="3">
        <v>16</v>
      </c>
      <c r="J61" s="5" t="s">
        <v>253</v>
      </c>
      <c r="K61" s="3">
        <f t="shared" si="35"/>
        <v>0</v>
      </c>
      <c r="L61" s="3">
        <f t="shared" si="36"/>
        <v>4</v>
      </c>
      <c r="M61" s="3">
        <f t="shared" si="37"/>
        <v>0</v>
      </c>
      <c r="N61" s="3">
        <f t="shared" si="38"/>
        <v>0</v>
      </c>
      <c r="O61" s="3">
        <f t="shared" si="39"/>
        <v>0</v>
      </c>
      <c r="P61" s="3">
        <f t="shared" si="40"/>
        <v>0</v>
      </c>
      <c r="Q61" s="3">
        <f t="shared" si="41"/>
        <v>0</v>
      </c>
      <c r="R61" s="3">
        <f t="shared" si="42"/>
        <v>0</v>
      </c>
      <c r="S61" s="3">
        <f t="shared" si="43"/>
        <v>0</v>
      </c>
      <c r="T61" s="40">
        <f t="shared" si="44"/>
        <v>4</v>
      </c>
      <c r="U61" s="2"/>
      <c r="AT61" s="2"/>
      <c r="AY61" t="b">
        <f t="shared" si="29"/>
        <v>0</v>
      </c>
      <c r="AZ61" t="b">
        <f t="shared" si="30"/>
        <v>0</v>
      </c>
      <c r="BA61" t="b">
        <f t="shared" si="31"/>
        <v>0</v>
      </c>
      <c r="BB61" t="b">
        <f t="shared" si="32"/>
        <v>0</v>
      </c>
      <c r="BC61" s="3" t="b">
        <f t="shared" si="33"/>
        <v>0</v>
      </c>
    </row>
    <row r="62" spans="1:55" ht="16.5" thickTop="1" thickBot="1">
      <c r="A62" s="3">
        <v>57</v>
      </c>
      <c r="B62" s="3"/>
      <c r="C62" s="4"/>
      <c r="D62" s="5"/>
      <c r="E62" s="3"/>
      <c r="F62" s="10"/>
      <c r="G62" s="12"/>
      <c r="I62" s="3">
        <v>17</v>
      </c>
      <c r="J62" s="5" t="s">
        <v>254</v>
      </c>
      <c r="K62" s="3">
        <f t="shared" si="35"/>
        <v>0</v>
      </c>
      <c r="L62" s="3">
        <f t="shared" si="36"/>
        <v>0</v>
      </c>
      <c r="M62" s="3">
        <f t="shared" si="37"/>
        <v>0</v>
      </c>
      <c r="N62" s="3">
        <f t="shared" si="38"/>
        <v>0</v>
      </c>
      <c r="O62" s="3">
        <f t="shared" si="39"/>
        <v>0</v>
      </c>
      <c r="P62" s="3">
        <f t="shared" si="40"/>
        <v>0</v>
      </c>
      <c r="Q62" s="3">
        <f t="shared" si="41"/>
        <v>0</v>
      </c>
      <c r="R62" s="3">
        <f t="shared" si="42"/>
        <v>0</v>
      </c>
      <c r="S62" s="3">
        <f t="shared" si="43"/>
        <v>0</v>
      </c>
      <c r="T62" s="40">
        <f t="shared" si="44"/>
        <v>0</v>
      </c>
      <c r="U62" s="2"/>
      <c r="AT62" s="2"/>
      <c r="AY62" t="b">
        <f t="shared" si="29"/>
        <v>0</v>
      </c>
      <c r="AZ62" t="b">
        <f t="shared" si="30"/>
        <v>0</v>
      </c>
      <c r="BA62" t="b">
        <f t="shared" si="31"/>
        <v>0</v>
      </c>
      <c r="BB62" t="b">
        <f t="shared" si="32"/>
        <v>0</v>
      </c>
      <c r="BC62" s="3" t="b">
        <f t="shared" si="33"/>
        <v>0</v>
      </c>
    </row>
    <row r="63" spans="1:55" ht="16.5" thickTop="1" thickBot="1">
      <c r="A63" s="3">
        <v>58</v>
      </c>
      <c r="B63" s="3"/>
      <c r="C63" s="4"/>
      <c r="D63" s="5"/>
      <c r="E63" s="3"/>
      <c r="F63" s="10"/>
      <c r="G63" s="12"/>
      <c r="I63" s="3">
        <v>18</v>
      </c>
      <c r="J63" s="5" t="s">
        <v>255</v>
      </c>
      <c r="K63" s="3">
        <f t="shared" si="35"/>
        <v>0</v>
      </c>
      <c r="L63" s="3">
        <f t="shared" si="36"/>
        <v>0</v>
      </c>
      <c r="M63" s="3">
        <f t="shared" si="37"/>
        <v>0</v>
      </c>
      <c r="N63" s="3">
        <f t="shared" si="38"/>
        <v>0</v>
      </c>
      <c r="O63" s="3">
        <f t="shared" si="39"/>
        <v>0</v>
      </c>
      <c r="P63" s="3">
        <f t="shared" si="40"/>
        <v>0</v>
      </c>
      <c r="Q63" s="3">
        <f t="shared" si="41"/>
        <v>0</v>
      </c>
      <c r="R63" s="3">
        <f t="shared" si="42"/>
        <v>0</v>
      </c>
      <c r="S63" s="3">
        <f t="shared" si="43"/>
        <v>0</v>
      </c>
      <c r="T63" s="40">
        <f t="shared" si="44"/>
        <v>0</v>
      </c>
      <c r="U63" s="2"/>
      <c r="AT63" s="2"/>
      <c r="AY63" t="b">
        <f t="shared" si="29"/>
        <v>0</v>
      </c>
      <c r="AZ63" t="b">
        <f t="shared" si="30"/>
        <v>0</v>
      </c>
      <c r="BA63" t="b">
        <f t="shared" si="31"/>
        <v>0</v>
      </c>
      <c r="BB63" t="b">
        <f t="shared" si="32"/>
        <v>0</v>
      </c>
      <c r="BC63" s="3" t="b">
        <f t="shared" si="33"/>
        <v>0</v>
      </c>
    </row>
    <row r="64" spans="1:55" ht="16.5" thickTop="1" thickBot="1">
      <c r="A64" s="3">
        <v>59</v>
      </c>
      <c r="B64" s="3"/>
      <c r="C64" s="4"/>
      <c r="D64" s="5"/>
      <c r="E64" s="3"/>
      <c r="F64" s="10"/>
      <c r="G64" s="12"/>
      <c r="I64" s="3">
        <v>19</v>
      </c>
      <c r="J64" s="5" t="s">
        <v>256</v>
      </c>
      <c r="K64" s="3">
        <f t="shared" si="35"/>
        <v>0</v>
      </c>
      <c r="L64" s="3">
        <f t="shared" si="36"/>
        <v>0</v>
      </c>
      <c r="M64" s="3">
        <f t="shared" si="37"/>
        <v>0</v>
      </c>
      <c r="N64" s="3">
        <f t="shared" si="38"/>
        <v>0</v>
      </c>
      <c r="O64" s="3">
        <f t="shared" si="39"/>
        <v>0</v>
      </c>
      <c r="P64" s="3">
        <f t="shared" si="40"/>
        <v>0</v>
      </c>
      <c r="Q64" s="3">
        <f t="shared" si="41"/>
        <v>0</v>
      </c>
      <c r="R64" s="3">
        <f t="shared" si="42"/>
        <v>0</v>
      </c>
      <c r="S64" s="3">
        <f t="shared" si="43"/>
        <v>0</v>
      </c>
      <c r="T64" s="40">
        <f t="shared" si="44"/>
        <v>0</v>
      </c>
      <c r="U64" s="2"/>
      <c r="AT64" s="2"/>
      <c r="AY64" t="b">
        <f t="shared" si="29"/>
        <v>0</v>
      </c>
      <c r="AZ64" t="b">
        <f t="shared" si="30"/>
        <v>0</v>
      </c>
      <c r="BA64" t="b">
        <f t="shared" si="31"/>
        <v>0</v>
      </c>
      <c r="BB64" t="b">
        <f t="shared" si="32"/>
        <v>0</v>
      </c>
      <c r="BC64" s="3" t="b">
        <f t="shared" si="33"/>
        <v>0</v>
      </c>
    </row>
    <row r="65" spans="1:55" ht="16.5" thickTop="1" thickBot="1">
      <c r="A65" s="3">
        <v>60</v>
      </c>
      <c r="B65" s="3"/>
      <c r="C65" s="4"/>
      <c r="D65" s="5"/>
      <c r="E65" s="3"/>
      <c r="F65" s="10"/>
      <c r="G65" s="12"/>
      <c r="I65" s="3">
        <v>20</v>
      </c>
      <c r="J65" s="5" t="s">
        <v>257</v>
      </c>
      <c r="K65" s="3">
        <f t="shared" si="35"/>
        <v>0</v>
      </c>
      <c r="L65" s="3">
        <f t="shared" si="36"/>
        <v>0</v>
      </c>
      <c r="M65" s="3">
        <f t="shared" si="37"/>
        <v>0</v>
      </c>
      <c r="N65" s="3">
        <f t="shared" si="38"/>
        <v>0</v>
      </c>
      <c r="O65" s="3">
        <f t="shared" si="39"/>
        <v>0</v>
      </c>
      <c r="P65" s="3">
        <f t="shared" si="40"/>
        <v>0</v>
      </c>
      <c r="Q65" s="3">
        <f t="shared" si="41"/>
        <v>0</v>
      </c>
      <c r="R65" s="3">
        <f t="shared" si="42"/>
        <v>0</v>
      </c>
      <c r="S65" s="3">
        <f t="shared" si="43"/>
        <v>0</v>
      </c>
      <c r="T65" s="40">
        <f t="shared" si="44"/>
        <v>0</v>
      </c>
      <c r="U65" s="2"/>
      <c r="AT65" s="2"/>
      <c r="AY65" t="b">
        <f t="shared" si="29"/>
        <v>0</v>
      </c>
      <c r="AZ65" t="b">
        <f t="shared" si="30"/>
        <v>0</v>
      </c>
      <c r="BA65" t="b">
        <f t="shared" si="31"/>
        <v>0</v>
      </c>
      <c r="BB65" t="b">
        <f t="shared" si="32"/>
        <v>0</v>
      </c>
      <c r="BC65" s="3" t="b">
        <f t="shared" si="33"/>
        <v>0</v>
      </c>
    </row>
    <row r="66" spans="1:55" ht="16.5" thickTop="1" thickBot="1">
      <c r="A66" s="3">
        <v>61</v>
      </c>
      <c r="B66" s="3"/>
      <c r="C66" s="4"/>
      <c r="D66" s="5"/>
      <c r="E66" s="3"/>
      <c r="F66" s="10"/>
      <c r="G66" s="12"/>
      <c r="I66" s="3">
        <v>21</v>
      </c>
      <c r="J66" s="5" t="s">
        <v>258</v>
      </c>
      <c r="K66" s="3">
        <f t="shared" si="35"/>
        <v>0</v>
      </c>
      <c r="L66" s="3">
        <f t="shared" si="36"/>
        <v>0</v>
      </c>
      <c r="M66" s="3">
        <f t="shared" si="37"/>
        <v>0</v>
      </c>
      <c r="N66" s="3">
        <f t="shared" si="38"/>
        <v>0</v>
      </c>
      <c r="O66" s="3">
        <f t="shared" si="39"/>
        <v>0</v>
      </c>
      <c r="P66" s="3">
        <f t="shared" si="40"/>
        <v>0</v>
      </c>
      <c r="Q66" s="3">
        <f t="shared" si="41"/>
        <v>0</v>
      </c>
      <c r="R66" s="3">
        <f t="shared" si="42"/>
        <v>0</v>
      </c>
      <c r="S66" s="3">
        <f t="shared" si="43"/>
        <v>0</v>
      </c>
      <c r="T66" s="40">
        <f t="shared" si="44"/>
        <v>0</v>
      </c>
      <c r="U66" s="2"/>
      <c r="AT66" s="2"/>
      <c r="AY66" t="b">
        <f t="shared" si="29"/>
        <v>0</v>
      </c>
      <c r="AZ66" t="b">
        <f t="shared" si="30"/>
        <v>0</v>
      </c>
      <c r="BA66" t="b">
        <f t="shared" si="31"/>
        <v>0</v>
      </c>
      <c r="BB66" t="b">
        <f t="shared" si="32"/>
        <v>0</v>
      </c>
      <c r="BC66" s="3" t="b">
        <f t="shared" si="33"/>
        <v>0</v>
      </c>
    </row>
    <row r="67" spans="1:55" ht="16.5" thickTop="1" thickBot="1">
      <c r="A67" s="3">
        <v>62</v>
      </c>
      <c r="B67" s="3"/>
      <c r="C67" s="4"/>
      <c r="D67" s="5"/>
      <c r="E67" s="3"/>
      <c r="F67" s="10"/>
      <c r="G67" s="12"/>
      <c r="I67" s="3">
        <v>22</v>
      </c>
      <c r="J67" s="5" t="s">
        <v>259</v>
      </c>
      <c r="K67" s="3">
        <f t="shared" si="35"/>
        <v>0</v>
      </c>
      <c r="L67" s="3">
        <f t="shared" si="36"/>
        <v>0</v>
      </c>
      <c r="M67" s="3">
        <f t="shared" si="37"/>
        <v>0</v>
      </c>
      <c r="N67" s="3">
        <f t="shared" si="38"/>
        <v>0</v>
      </c>
      <c r="O67" s="3">
        <f t="shared" si="39"/>
        <v>0</v>
      </c>
      <c r="P67" s="3">
        <f t="shared" si="40"/>
        <v>0</v>
      </c>
      <c r="Q67" s="3">
        <f t="shared" si="41"/>
        <v>0</v>
      </c>
      <c r="R67" s="3">
        <f t="shared" si="42"/>
        <v>0</v>
      </c>
      <c r="S67" s="3">
        <f t="shared" si="43"/>
        <v>0</v>
      </c>
      <c r="T67" s="40">
        <f t="shared" si="44"/>
        <v>0</v>
      </c>
      <c r="U67" s="2"/>
      <c r="AT67" s="2"/>
      <c r="AY67" t="b">
        <f t="shared" si="29"/>
        <v>0</v>
      </c>
      <c r="AZ67" t="b">
        <f t="shared" si="30"/>
        <v>0</v>
      </c>
      <c r="BA67" t="b">
        <f t="shared" si="31"/>
        <v>0</v>
      </c>
      <c r="BB67" t="b">
        <f t="shared" si="32"/>
        <v>0</v>
      </c>
      <c r="BC67" s="3" t="b">
        <f t="shared" si="33"/>
        <v>0</v>
      </c>
    </row>
    <row r="68" spans="1:55" ht="16.5" thickTop="1" thickBot="1">
      <c r="A68" s="3">
        <v>63</v>
      </c>
      <c r="B68" s="3"/>
      <c r="C68" s="4"/>
      <c r="D68" s="5"/>
      <c r="E68" s="3"/>
      <c r="F68" s="10"/>
      <c r="G68" s="12"/>
      <c r="I68" s="3">
        <v>23</v>
      </c>
      <c r="J68" s="5" t="s">
        <v>260</v>
      </c>
      <c r="K68" s="3">
        <f t="shared" si="35"/>
        <v>0</v>
      </c>
      <c r="L68" s="3">
        <f t="shared" si="36"/>
        <v>0</v>
      </c>
      <c r="M68" s="3">
        <f t="shared" si="37"/>
        <v>0</v>
      </c>
      <c r="N68" s="3">
        <f t="shared" si="38"/>
        <v>0</v>
      </c>
      <c r="O68" s="3">
        <f t="shared" si="39"/>
        <v>0</v>
      </c>
      <c r="P68" s="3">
        <f t="shared" si="40"/>
        <v>0</v>
      </c>
      <c r="Q68" s="3">
        <f t="shared" si="41"/>
        <v>0</v>
      </c>
      <c r="R68" s="3">
        <f t="shared" si="42"/>
        <v>0</v>
      </c>
      <c r="S68" s="3">
        <f t="shared" si="43"/>
        <v>0</v>
      </c>
      <c r="T68" s="40">
        <f t="shared" si="44"/>
        <v>0</v>
      </c>
      <c r="U68" s="2"/>
      <c r="AY68" t="b">
        <f t="shared" si="29"/>
        <v>0</v>
      </c>
      <c r="AZ68" t="b">
        <f t="shared" si="30"/>
        <v>0</v>
      </c>
      <c r="BA68" t="b">
        <f t="shared" si="31"/>
        <v>0</v>
      </c>
      <c r="BB68" t="b">
        <f t="shared" si="32"/>
        <v>0</v>
      </c>
      <c r="BC68" s="3" t="b">
        <f t="shared" si="33"/>
        <v>0</v>
      </c>
    </row>
    <row r="69" spans="1:55" ht="16.5" thickTop="1" thickBot="1">
      <c r="A69" s="3">
        <v>64</v>
      </c>
      <c r="B69" s="3"/>
      <c r="C69" s="4"/>
      <c r="D69" s="5"/>
      <c r="E69" s="3"/>
      <c r="F69" s="10"/>
      <c r="G69" s="12"/>
      <c r="I69" s="3">
        <v>24</v>
      </c>
      <c r="J69" s="5"/>
      <c r="K69" s="3">
        <f t="shared" si="35"/>
        <v>0</v>
      </c>
      <c r="L69" s="3">
        <f t="shared" si="36"/>
        <v>0</v>
      </c>
      <c r="M69" s="3">
        <f t="shared" si="37"/>
        <v>0</v>
      </c>
      <c r="N69" s="3">
        <f t="shared" si="38"/>
        <v>0</v>
      </c>
      <c r="O69" s="3">
        <f t="shared" si="39"/>
        <v>0</v>
      </c>
      <c r="P69" s="3">
        <f t="shared" si="40"/>
        <v>0</v>
      </c>
      <c r="Q69" s="3">
        <f t="shared" si="41"/>
        <v>0</v>
      </c>
      <c r="R69" s="3">
        <f t="shared" si="42"/>
        <v>0</v>
      </c>
      <c r="S69" s="3">
        <f t="shared" si="43"/>
        <v>0</v>
      </c>
      <c r="T69" s="40">
        <f t="shared" si="44"/>
        <v>0</v>
      </c>
      <c r="U69" s="2"/>
      <c r="AY69" t="b">
        <f t="shared" si="29"/>
        <v>0</v>
      </c>
      <c r="AZ69" t="b">
        <f t="shared" si="30"/>
        <v>0</v>
      </c>
      <c r="BA69" t="b">
        <f t="shared" si="31"/>
        <v>0</v>
      </c>
      <c r="BB69" t="b">
        <f t="shared" si="32"/>
        <v>0</v>
      </c>
      <c r="BC69" s="3" t="b">
        <f t="shared" si="33"/>
        <v>0</v>
      </c>
    </row>
    <row r="70" spans="1:55" ht="16.5" thickTop="1" thickBot="1">
      <c r="A70" s="3">
        <v>65</v>
      </c>
      <c r="B70" s="3"/>
      <c r="C70" s="4"/>
      <c r="D70" s="5"/>
      <c r="E70" s="3"/>
      <c r="F70" s="10"/>
      <c r="G70" s="12"/>
      <c r="I70" s="3">
        <v>25</v>
      </c>
      <c r="J70" s="3"/>
      <c r="K70" s="3">
        <f t="shared" si="35"/>
        <v>0</v>
      </c>
      <c r="L70" s="3">
        <f t="shared" si="36"/>
        <v>0</v>
      </c>
      <c r="M70" s="3">
        <f t="shared" si="37"/>
        <v>0</v>
      </c>
      <c r="N70" s="3">
        <f t="shared" si="38"/>
        <v>0</v>
      </c>
      <c r="O70" s="3">
        <f t="shared" si="39"/>
        <v>0</v>
      </c>
      <c r="P70" s="3">
        <f t="shared" si="40"/>
        <v>0</v>
      </c>
      <c r="Q70" s="3">
        <f t="shared" si="41"/>
        <v>0</v>
      </c>
      <c r="R70" s="3">
        <f t="shared" si="42"/>
        <v>0</v>
      </c>
      <c r="S70" s="3">
        <f t="shared" si="43"/>
        <v>0</v>
      </c>
      <c r="T70" s="40">
        <f t="shared" si="44"/>
        <v>0</v>
      </c>
      <c r="U70" s="2"/>
      <c r="AY70" t="b">
        <f t="shared" si="29"/>
        <v>0</v>
      </c>
      <c r="AZ70" t="b">
        <f t="shared" si="30"/>
        <v>0</v>
      </c>
      <c r="BA70" t="b">
        <f t="shared" si="31"/>
        <v>0</v>
      </c>
      <c r="BB70" t="b">
        <f t="shared" si="32"/>
        <v>0</v>
      </c>
      <c r="BC70" s="3" t="b">
        <f t="shared" si="33"/>
        <v>0</v>
      </c>
    </row>
    <row r="71" spans="1:55" ht="16.5" thickTop="1" thickBot="1">
      <c r="A71" s="3">
        <v>66</v>
      </c>
      <c r="B71" s="3"/>
      <c r="C71" s="4"/>
      <c r="D71" s="5"/>
      <c r="E71" s="3"/>
      <c r="F71" s="10"/>
      <c r="G71" s="12"/>
      <c r="I71" s="3">
        <v>26</v>
      </c>
      <c r="J71" s="3"/>
      <c r="K71" s="3">
        <f t="shared" si="35"/>
        <v>0</v>
      </c>
      <c r="L71" s="3">
        <f t="shared" si="36"/>
        <v>0</v>
      </c>
      <c r="M71" s="3">
        <f t="shared" si="37"/>
        <v>0</v>
      </c>
      <c r="N71" s="3">
        <f t="shared" si="38"/>
        <v>0</v>
      </c>
      <c r="O71" s="3">
        <f t="shared" si="39"/>
        <v>0</v>
      </c>
      <c r="P71" s="3">
        <f t="shared" si="40"/>
        <v>0</v>
      </c>
      <c r="Q71" s="3">
        <f t="shared" si="41"/>
        <v>0</v>
      </c>
      <c r="R71" s="3">
        <f t="shared" si="42"/>
        <v>0</v>
      </c>
      <c r="S71" s="3">
        <f t="shared" si="43"/>
        <v>0</v>
      </c>
      <c r="T71" s="40">
        <f t="shared" si="44"/>
        <v>0</v>
      </c>
      <c r="U71" s="2"/>
      <c r="AY71" t="b">
        <f t="shared" si="29"/>
        <v>0</v>
      </c>
      <c r="AZ71" t="b">
        <f t="shared" si="30"/>
        <v>0</v>
      </c>
      <c r="BA71" t="b">
        <f t="shared" si="31"/>
        <v>0</v>
      </c>
      <c r="BB71" t="b">
        <f t="shared" si="32"/>
        <v>0</v>
      </c>
      <c r="BC71" s="3" t="b">
        <f t="shared" si="33"/>
        <v>0</v>
      </c>
    </row>
    <row r="72" spans="1:55" ht="16.5" thickTop="1" thickBot="1">
      <c r="A72" s="3">
        <v>67</v>
      </c>
      <c r="B72" s="3"/>
      <c r="C72" s="4"/>
      <c r="D72" s="5"/>
      <c r="E72" s="3"/>
      <c r="F72" s="10"/>
      <c r="G72" s="12"/>
      <c r="I72" s="3">
        <v>27</v>
      </c>
      <c r="J72" s="3"/>
      <c r="K72" s="3">
        <f t="shared" si="35"/>
        <v>0</v>
      </c>
      <c r="L72" s="3">
        <f t="shared" si="36"/>
        <v>0</v>
      </c>
      <c r="M72" s="3">
        <f t="shared" si="37"/>
        <v>0</v>
      </c>
      <c r="N72" s="3">
        <f t="shared" si="38"/>
        <v>0</v>
      </c>
      <c r="O72" s="3">
        <f t="shared" si="39"/>
        <v>0</v>
      </c>
      <c r="P72" s="3">
        <f t="shared" si="40"/>
        <v>0</v>
      </c>
      <c r="Q72" s="3">
        <f t="shared" si="41"/>
        <v>0</v>
      </c>
      <c r="R72" s="3">
        <f t="shared" si="42"/>
        <v>0</v>
      </c>
      <c r="S72" s="3">
        <f t="shared" si="43"/>
        <v>0</v>
      </c>
      <c r="T72" s="40">
        <f t="shared" si="44"/>
        <v>0</v>
      </c>
      <c r="U72" s="2"/>
      <c r="AY72" t="b">
        <f t="shared" ref="AY72:AY135" si="45">INT(COUNTIF($B$6:$B$305,$B71)/4)=1</f>
        <v>0</v>
      </c>
      <c r="AZ72" t="b">
        <f t="shared" ref="AZ72:AZ135" si="46">INT(COUNTIF($B$6:$B$305,$B71)/4)=2</f>
        <v>0</v>
      </c>
      <c r="BA72" t="b">
        <f t="shared" ref="BA72:BA135" si="47">INT(COUNTIF($B$6:$B$305,$B71)/4)&gt;2</f>
        <v>0</v>
      </c>
      <c r="BB72" t="b">
        <f t="shared" ref="BB72:BB135" si="48">OR(COUNTIF($B$6:$B$305,$B71)=3,COUNTIF($B$6:$B$305,$B71)=7,COUNTIF($B$6:$B$305,$B71)=11)</f>
        <v>0</v>
      </c>
      <c r="BC72" s="3" t="b">
        <f t="shared" ref="BC72:BC135" si="49">COUNTIFS($B$6:$B$305,$B71,$C$6:$C$305,$C71,$D$6:$D$305,$D71,$E$6:$E$305,$E71) &gt;1</f>
        <v>0</v>
      </c>
    </row>
    <row r="73" spans="1:55" ht="16.5" thickTop="1" thickBot="1">
      <c r="A73" s="3">
        <v>68</v>
      </c>
      <c r="B73" s="3"/>
      <c r="C73" s="4"/>
      <c r="D73" s="5"/>
      <c r="E73" s="3"/>
      <c r="F73" s="10"/>
      <c r="G73" s="12"/>
      <c r="I73" s="3">
        <v>28</v>
      </c>
      <c r="J73" s="3"/>
      <c r="K73" s="3">
        <f t="shared" si="35"/>
        <v>0</v>
      </c>
      <c r="L73" s="3">
        <f t="shared" si="36"/>
        <v>0</v>
      </c>
      <c r="M73" s="3">
        <f t="shared" si="37"/>
        <v>0</v>
      </c>
      <c r="N73" s="3">
        <f t="shared" si="38"/>
        <v>0</v>
      </c>
      <c r="O73" s="3">
        <f t="shared" si="39"/>
        <v>0</v>
      </c>
      <c r="P73" s="3">
        <f t="shared" si="40"/>
        <v>0</v>
      </c>
      <c r="Q73" s="3">
        <f t="shared" si="41"/>
        <v>0</v>
      </c>
      <c r="R73" s="3">
        <f t="shared" si="42"/>
        <v>0</v>
      </c>
      <c r="S73" s="3">
        <f t="shared" si="43"/>
        <v>0</v>
      </c>
      <c r="T73" s="40">
        <f t="shared" si="44"/>
        <v>0</v>
      </c>
      <c r="U73" s="2"/>
      <c r="AY73" t="b">
        <f t="shared" si="45"/>
        <v>0</v>
      </c>
      <c r="AZ73" t="b">
        <f t="shared" si="46"/>
        <v>0</v>
      </c>
      <c r="BA73" t="b">
        <f t="shared" si="47"/>
        <v>0</v>
      </c>
      <c r="BB73" t="b">
        <f t="shared" si="48"/>
        <v>0</v>
      </c>
      <c r="BC73" s="3" t="b">
        <f t="shared" si="49"/>
        <v>0</v>
      </c>
    </row>
    <row r="74" spans="1:55" ht="16.5" thickTop="1" thickBot="1">
      <c r="A74" s="3">
        <v>69</v>
      </c>
      <c r="B74" s="3"/>
      <c r="C74" s="4"/>
      <c r="D74" s="5"/>
      <c r="E74" s="3"/>
      <c r="F74" s="10"/>
      <c r="G74" s="12"/>
      <c r="I74" s="3">
        <v>29</v>
      </c>
      <c r="J74" s="3"/>
      <c r="K74" s="3">
        <f t="shared" si="35"/>
        <v>0</v>
      </c>
      <c r="L74" s="3">
        <f t="shared" si="36"/>
        <v>0</v>
      </c>
      <c r="M74" s="3">
        <f t="shared" si="37"/>
        <v>0</v>
      </c>
      <c r="N74" s="3">
        <f t="shared" si="38"/>
        <v>0</v>
      </c>
      <c r="O74" s="3">
        <f t="shared" si="39"/>
        <v>0</v>
      </c>
      <c r="P74" s="3">
        <f t="shared" si="40"/>
        <v>0</v>
      </c>
      <c r="Q74" s="3">
        <f t="shared" si="41"/>
        <v>0</v>
      </c>
      <c r="R74" s="3">
        <f t="shared" si="42"/>
        <v>0</v>
      </c>
      <c r="S74" s="3">
        <f t="shared" si="43"/>
        <v>0</v>
      </c>
      <c r="T74" s="40">
        <f t="shared" si="44"/>
        <v>0</v>
      </c>
      <c r="U74" s="2"/>
      <c r="AY74" t="b">
        <f t="shared" si="45"/>
        <v>0</v>
      </c>
      <c r="AZ74" t="b">
        <f t="shared" si="46"/>
        <v>0</v>
      </c>
      <c r="BA74" t="b">
        <f t="shared" si="47"/>
        <v>0</v>
      </c>
      <c r="BB74" t="b">
        <f t="shared" si="48"/>
        <v>0</v>
      </c>
      <c r="BC74" s="3" t="b">
        <f t="shared" si="49"/>
        <v>0</v>
      </c>
    </row>
    <row r="75" spans="1:55" ht="16.5" thickTop="1" thickBot="1">
      <c r="A75" s="3">
        <v>70</v>
      </c>
      <c r="B75" s="3"/>
      <c r="C75" s="4"/>
      <c r="D75" s="5"/>
      <c r="E75" s="3"/>
      <c r="F75" s="10"/>
      <c r="G75" s="12"/>
      <c r="I75" s="3">
        <v>30</v>
      </c>
      <c r="J75" s="3"/>
      <c r="K75" s="3">
        <f t="shared" si="35"/>
        <v>0</v>
      </c>
      <c r="L75" s="3">
        <f t="shared" si="36"/>
        <v>0</v>
      </c>
      <c r="M75" s="3">
        <f t="shared" si="37"/>
        <v>0</v>
      </c>
      <c r="N75" s="3">
        <f t="shared" si="38"/>
        <v>0</v>
      </c>
      <c r="O75" s="3">
        <f t="shared" si="39"/>
        <v>0</v>
      </c>
      <c r="P75" s="3">
        <f t="shared" si="40"/>
        <v>0</v>
      </c>
      <c r="Q75" s="3">
        <f t="shared" si="41"/>
        <v>0</v>
      </c>
      <c r="R75" s="3">
        <f t="shared" si="42"/>
        <v>0</v>
      </c>
      <c r="S75" s="3">
        <f t="shared" si="43"/>
        <v>0</v>
      </c>
      <c r="T75" s="40">
        <f t="shared" si="44"/>
        <v>0</v>
      </c>
      <c r="AY75" t="b">
        <f t="shared" si="45"/>
        <v>0</v>
      </c>
      <c r="AZ75" t="b">
        <f t="shared" si="46"/>
        <v>0</v>
      </c>
      <c r="BA75" t="b">
        <f t="shared" si="47"/>
        <v>0</v>
      </c>
      <c r="BB75" t="b">
        <f t="shared" si="48"/>
        <v>0</v>
      </c>
      <c r="BC75" s="3" t="b">
        <f t="shared" si="49"/>
        <v>0</v>
      </c>
    </row>
    <row r="76" spans="1:55" ht="16.5" thickTop="1" thickBot="1">
      <c r="A76" s="3">
        <v>71</v>
      </c>
      <c r="B76" s="3"/>
      <c r="C76" s="4"/>
      <c r="D76" s="5"/>
      <c r="E76" s="3"/>
      <c r="F76" s="10"/>
      <c r="G76" s="12"/>
      <c r="I76" s="3">
        <v>31</v>
      </c>
      <c r="J76" s="3"/>
      <c r="K76" s="3">
        <f t="shared" si="35"/>
        <v>0</v>
      </c>
      <c r="L76" s="3">
        <f t="shared" si="36"/>
        <v>0</v>
      </c>
      <c r="M76" s="3">
        <f t="shared" si="37"/>
        <v>0</v>
      </c>
      <c r="N76" s="3">
        <f t="shared" si="38"/>
        <v>0</v>
      </c>
      <c r="O76" s="3">
        <f t="shared" si="39"/>
        <v>0</v>
      </c>
      <c r="P76" s="3">
        <f t="shared" si="40"/>
        <v>0</v>
      </c>
      <c r="Q76" s="3">
        <f t="shared" si="41"/>
        <v>0</v>
      </c>
      <c r="R76" s="3">
        <f t="shared" si="42"/>
        <v>0</v>
      </c>
      <c r="S76" s="3">
        <f t="shared" si="43"/>
        <v>0</v>
      </c>
      <c r="T76" s="40">
        <f t="shared" si="44"/>
        <v>0</v>
      </c>
      <c r="AY76" t="b">
        <f t="shared" si="45"/>
        <v>0</v>
      </c>
      <c r="AZ76" t="b">
        <f t="shared" si="46"/>
        <v>0</v>
      </c>
      <c r="BA76" t="b">
        <f t="shared" si="47"/>
        <v>0</v>
      </c>
      <c r="BB76" t="b">
        <f t="shared" si="48"/>
        <v>0</v>
      </c>
      <c r="BC76" s="3" t="b">
        <f t="shared" si="49"/>
        <v>0</v>
      </c>
    </row>
    <row r="77" spans="1:55" ht="16.5" thickTop="1" thickBot="1">
      <c r="A77" s="3">
        <v>72</v>
      </c>
      <c r="B77" s="3"/>
      <c r="C77" s="4"/>
      <c r="D77" s="5"/>
      <c r="E77" s="3"/>
      <c r="F77" s="10"/>
      <c r="G77" s="12"/>
      <c r="I77" s="3">
        <v>32</v>
      </c>
      <c r="J77" s="3"/>
      <c r="K77" s="3">
        <f t="shared" si="35"/>
        <v>0</v>
      </c>
      <c r="L77" s="3">
        <f t="shared" si="36"/>
        <v>0</v>
      </c>
      <c r="M77" s="3">
        <f t="shared" si="37"/>
        <v>0</v>
      </c>
      <c r="N77" s="3">
        <f t="shared" si="38"/>
        <v>0</v>
      </c>
      <c r="O77" s="3">
        <f t="shared" si="39"/>
        <v>0</v>
      </c>
      <c r="P77" s="3">
        <f t="shared" si="40"/>
        <v>0</v>
      </c>
      <c r="Q77" s="3">
        <f t="shared" si="41"/>
        <v>0</v>
      </c>
      <c r="R77" s="3">
        <f t="shared" si="42"/>
        <v>0</v>
      </c>
      <c r="S77" s="3">
        <f t="shared" si="43"/>
        <v>0</v>
      </c>
      <c r="T77" s="40">
        <f t="shared" si="44"/>
        <v>0</v>
      </c>
      <c r="AY77" t="b">
        <f t="shared" si="45"/>
        <v>0</v>
      </c>
      <c r="AZ77" t="b">
        <f t="shared" si="46"/>
        <v>0</v>
      </c>
      <c r="BA77" t="b">
        <f t="shared" si="47"/>
        <v>0</v>
      </c>
      <c r="BB77" t="b">
        <f t="shared" si="48"/>
        <v>0</v>
      </c>
      <c r="BC77" s="3" t="b">
        <f t="shared" si="49"/>
        <v>0</v>
      </c>
    </row>
    <row r="78" spans="1:55" ht="16.5" thickTop="1" thickBot="1">
      <c r="A78" s="3">
        <v>73</v>
      </c>
      <c r="B78" s="3"/>
      <c r="C78" s="4"/>
      <c r="D78" s="5"/>
      <c r="E78" s="3"/>
      <c r="F78" s="10"/>
      <c r="G78" s="12"/>
      <c r="J78" s="25" t="s">
        <v>54</v>
      </c>
      <c r="K78" s="26">
        <f>SUM(K46:K77)</f>
        <v>0</v>
      </c>
      <c r="L78" s="26">
        <f t="shared" ref="L78:S78" si="50">SUM(L46:L77)</f>
        <v>9</v>
      </c>
      <c r="M78" s="26">
        <f t="shared" si="50"/>
        <v>0</v>
      </c>
      <c r="N78" s="26">
        <f t="shared" si="50"/>
        <v>0</v>
      </c>
      <c r="O78" s="26">
        <f t="shared" si="50"/>
        <v>0</v>
      </c>
      <c r="P78" s="26">
        <f t="shared" si="50"/>
        <v>0</v>
      </c>
      <c r="Q78" s="26">
        <f t="shared" si="50"/>
        <v>0</v>
      </c>
      <c r="R78" s="26">
        <f t="shared" si="50"/>
        <v>0</v>
      </c>
      <c r="S78" s="26">
        <f t="shared" si="50"/>
        <v>0</v>
      </c>
      <c r="T78" s="27">
        <f>SUM(T46:T77)</f>
        <v>9</v>
      </c>
      <c r="AY78" t="b">
        <f t="shared" si="45"/>
        <v>0</v>
      </c>
      <c r="AZ78" t="b">
        <f t="shared" si="46"/>
        <v>0</v>
      </c>
      <c r="BA78" t="b">
        <f t="shared" si="47"/>
        <v>0</v>
      </c>
      <c r="BB78" t="b">
        <f t="shared" si="48"/>
        <v>0</v>
      </c>
      <c r="BC78" s="3" t="b">
        <f t="shared" si="49"/>
        <v>0</v>
      </c>
    </row>
    <row r="79" spans="1:55" ht="16.5" thickTop="1" thickBot="1">
      <c r="A79" s="3">
        <v>74</v>
      </c>
      <c r="B79" s="3"/>
      <c r="C79" s="4"/>
      <c r="D79" s="5"/>
      <c r="E79" s="3"/>
      <c r="F79" s="10"/>
      <c r="G79" s="12"/>
      <c r="AY79" t="b">
        <f t="shared" si="45"/>
        <v>0</v>
      </c>
      <c r="AZ79" t="b">
        <f t="shared" si="46"/>
        <v>0</v>
      </c>
      <c r="BA79" t="b">
        <f t="shared" si="47"/>
        <v>0</v>
      </c>
      <c r="BB79" t="b">
        <f t="shared" si="48"/>
        <v>0</v>
      </c>
      <c r="BC79" s="3" t="b">
        <f t="shared" si="49"/>
        <v>0</v>
      </c>
    </row>
    <row r="80" spans="1:55" ht="16.5" thickTop="1" thickBot="1">
      <c r="A80" s="3">
        <v>75</v>
      </c>
      <c r="B80" s="3"/>
      <c r="C80" s="4"/>
      <c r="D80" s="5"/>
      <c r="E80" s="3"/>
      <c r="F80" s="10"/>
      <c r="G80" s="12"/>
      <c r="AY80" t="b">
        <f t="shared" si="45"/>
        <v>0</v>
      </c>
      <c r="AZ80" t="b">
        <f t="shared" si="46"/>
        <v>0</v>
      </c>
      <c r="BA80" t="b">
        <f t="shared" si="47"/>
        <v>0</v>
      </c>
      <c r="BB80" t="b">
        <f t="shared" si="48"/>
        <v>0</v>
      </c>
      <c r="BC80" s="3" t="b">
        <f t="shared" si="49"/>
        <v>0</v>
      </c>
    </row>
    <row r="81" spans="1:55" ht="16.5" thickTop="1" thickBot="1">
      <c r="A81" s="3">
        <v>76</v>
      </c>
      <c r="B81" s="3"/>
      <c r="C81" s="4"/>
      <c r="D81" s="5"/>
      <c r="E81" s="3"/>
      <c r="F81" s="10"/>
      <c r="G81" s="12"/>
      <c r="AY81" t="b">
        <f t="shared" si="45"/>
        <v>0</v>
      </c>
      <c r="AZ81" t="b">
        <f t="shared" si="46"/>
        <v>0</v>
      </c>
      <c r="BA81" t="b">
        <f t="shared" si="47"/>
        <v>0</v>
      </c>
      <c r="BB81" t="b">
        <f t="shared" si="48"/>
        <v>0</v>
      </c>
      <c r="BC81" s="3" t="b">
        <f t="shared" si="49"/>
        <v>0</v>
      </c>
    </row>
    <row r="82" spans="1:55" ht="16.5" thickTop="1" thickBot="1">
      <c r="A82" s="3">
        <v>77</v>
      </c>
      <c r="B82" s="3"/>
      <c r="C82" s="4"/>
      <c r="D82" s="5"/>
      <c r="E82" s="3"/>
      <c r="F82" s="10"/>
      <c r="G82" s="12"/>
      <c r="AY82" t="b">
        <f t="shared" si="45"/>
        <v>0</v>
      </c>
      <c r="AZ82" t="b">
        <f t="shared" si="46"/>
        <v>0</v>
      </c>
      <c r="BA82" t="b">
        <f t="shared" si="47"/>
        <v>0</v>
      </c>
      <c r="BB82" t="b">
        <f t="shared" si="48"/>
        <v>0</v>
      </c>
      <c r="BC82" s="3" t="b">
        <f t="shared" si="49"/>
        <v>0</v>
      </c>
    </row>
    <row r="83" spans="1:55" ht="16.5" thickTop="1" thickBot="1">
      <c r="A83" s="3">
        <v>78</v>
      </c>
      <c r="B83" s="3"/>
      <c r="C83" s="4"/>
      <c r="D83" s="5"/>
      <c r="E83" s="3"/>
      <c r="F83" s="10"/>
      <c r="G83" s="12"/>
      <c r="AY83" t="b">
        <f t="shared" si="45"/>
        <v>0</v>
      </c>
      <c r="AZ83" t="b">
        <f t="shared" si="46"/>
        <v>0</v>
      </c>
      <c r="BA83" t="b">
        <f t="shared" si="47"/>
        <v>0</v>
      </c>
      <c r="BB83" t="b">
        <f t="shared" si="48"/>
        <v>0</v>
      </c>
      <c r="BC83" s="3" t="b">
        <f t="shared" si="49"/>
        <v>0</v>
      </c>
    </row>
    <row r="84" spans="1:55" ht="16.5" thickTop="1" thickBot="1">
      <c r="A84" s="3">
        <v>79</v>
      </c>
      <c r="B84" s="3"/>
      <c r="C84" s="4"/>
      <c r="D84" s="5"/>
      <c r="E84" s="3"/>
      <c r="F84" s="10"/>
      <c r="G84" s="12"/>
      <c r="AY84" t="b">
        <f t="shared" si="45"/>
        <v>0</v>
      </c>
      <c r="AZ84" t="b">
        <f t="shared" si="46"/>
        <v>0</v>
      </c>
      <c r="BA84" t="b">
        <f t="shared" si="47"/>
        <v>0</v>
      </c>
      <c r="BB84" t="b">
        <f t="shared" si="48"/>
        <v>0</v>
      </c>
      <c r="BC84" s="3" t="b">
        <f t="shared" si="49"/>
        <v>0</v>
      </c>
    </row>
    <row r="85" spans="1:55" ht="16.5" thickTop="1" thickBot="1">
      <c r="A85" s="3">
        <v>80</v>
      </c>
      <c r="B85" s="3"/>
      <c r="C85" s="4"/>
      <c r="D85" s="5"/>
      <c r="E85" s="3"/>
      <c r="F85" s="10"/>
      <c r="G85" s="12"/>
      <c r="AY85" t="b">
        <f t="shared" si="45"/>
        <v>0</v>
      </c>
      <c r="AZ85" t="b">
        <f t="shared" si="46"/>
        <v>0</v>
      </c>
      <c r="BA85" t="b">
        <f t="shared" si="47"/>
        <v>0</v>
      </c>
      <c r="BB85" t="b">
        <f t="shared" si="48"/>
        <v>0</v>
      </c>
      <c r="BC85" s="3" t="b">
        <f t="shared" si="49"/>
        <v>0</v>
      </c>
    </row>
    <row r="86" spans="1:55" ht="16.5" thickTop="1" thickBot="1">
      <c r="A86" s="3">
        <v>81</v>
      </c>
      <c r="B86" s="3"/>
      <c r="C86" s="4"/>
      <c r="D86" s="5"/>
      <c r="E86" s="3"/>
      <c r="F86" s="10"/>
      <c r="G86" s="12"/>
      <c r="AY86" t="b">
        <f t="shared" si="45"/>
        <v>0</v>
      </c>
      <c r="AZ86" t="b">
        <f t="shared" si="46"/>
        <v>0</v>
      </c>
      <c r="BA86" t="b">
        <f t="shared" si="47"/>
        <v>0</v>
      </c>
      <c r="BB86" t="b">
        <f t="shared" si="48"/>
        <v>0</v>
      </c>
      <c r="BC86" s="3" t="b">
        <f t="shared" si="49"/>
        <v>0</v>
      </c>
    </row>
    <row r="87" spans="1:55" ht="16.5" thickTop="1" thickBot="1">
      <c r="A87" s="3">
        <v>82</v>
      </c>
      <c r="B87" s="3"/>
      <c r="C87" s="4"/>
      <c r="D87" s="5"/>
      <c r="E87" s="3"/>
      <c r="F87" s="10"/>
      <c r="G87" s="12"/>
      <c r="AY87" t="b">
        <f t="shared" si="45"/>
        <v>0</v>
      </c>
      <c r="AZ87" t="b">
        <f t="shared" si="46"/>
        <v>0</v>
      </c>
      <c r="BA87" t="b">
        <f t="shared" si="47"/>
        <v>0</v>
      </c>
      <c r="BB87" t="b">
        <f t="shared" si="48"/>
        <v>0</v>
      </c>
      <c r="BC87" s="3" t="b">
        <f t="shared" si="49"/>
        <v>0</v>
      </c>
    </row>
    <row r="88" spans="1:55" ht="16.5" thickTop="1" thickBot="1">
      <c r="A88" s="3">
        <v>83</v>
      </c>
      <c r="B88" s="3"/>
      <c r="C88" s="4"/>
      <c r="D88" s="5"/>
      <c r="E88" s="3"/>
      <c r="F88" s="10"/>
      <c r="G88" s="12"/>
      <c r="AY88" t="b">
        <f t="shared" si="45"/>
        <v>0</v>
      </c>
      <c r="AZ88" t="b">
        <f t="shared" si="46"/>
        <v>0</v>
      </c>
      <c r="BA88" t="b">
        <f t="shared" si="47"/>
        <v>0</v>
      </c>
      <c r="BB88" t="b">
        <f t="shared" si="48"/>
        <v>0</v>
      </c>
      <c r="BC88" s="3" t="b">
        <f t="shared" si="49"/>
        <v>0</v>
      </c>
    </row>
    <row r="89" spans="1:55" ht="16.5" thickTop="1" thickBot="1">
      <c r="A89" s="3">
        <v>84</v>
      </c>
      <c r="B89" s="3"/>
      <c r="C89" s="4"/>
      <c r="D89" s="5"/>
      <c r="E89" s="3"/>
      <c r="F89" s="10"/>
      <c r="G89" s="12"/>
      <c r="AY89" t="b">
        <f t="shared" si="45"/>
        <v>0</v>
      </c>
      <c r="AZ89" t="b">
        <f t="shared" si="46"/>
        <v>0</v>
      </c>
      <c r="BA89" t="b">
        <f t="shared" si="47"/>
        <v>0</v>
      </c>
      <c r="BB89" t="b">
        <f t="shared" si="48"/>
        <v>0</v>
      </c>
      <c r="BC89" s="3" t="b">
        <f t="shared" si="49"/>
        <v>0</v>
      </c>
    </row>
    <row r="90" spans="1:55" ht="16.5" thickTop="1" thickBot="1">
      <c r="A90" s="3">
        <v>85</v>
      </c>
      <c r="B90" s="3"/>
      <c r="C90" s="4"/>
      <c r="D90" s="5"/>
      <c r="E90" s="3"/>
      <c r="F90" s="10"/>
      <c r="G90" s="12"/>
      <c r="AY90" t="b">
        <f t="shared" si="45"/>
        <v>0</v>
      </c>
      <c r="AZ90" t="b">
        <f t="shared" si="46"/>
        <v>0</v>
      </c>
      <c r="BA90" t="b">
        <f t="shared" si="47"/>
        <v>0</v>
      </c>
      <c r="BB90" t="b">
        <f t="shared" si="48"/>
        <v>0</v>
      </c>
      <c r="BC90" s="3" t="b">
        <f t="shared" si="49"/>
        <v>0</v>
      </c>
    </row>
    <row r="91" spans="1:55" ht="16.5" thickTop="1" thickBot="1">
      <c r="A91" s="3">
        <v>86</v>
      </c>
      <c r="B91" s="3"/>
      <c r="C91" s="4"/>
      <c r="D91" s="5"/>
      <c r="E91" s="3"/>
      <c r="F91" s="10"/>
      <c r="G91" s="12"/>
      <c r="AY91" t="b">
        <f t="shared" si="45"/>
        <v>0</v>
      </c>
      <c r="AZ91" t="b">
        <f t="shared" si="46"/>
        <v>0</v>
      </c>
      <c r="BA91" t="b">
        <f t="shared" si="47"/>
        <v>0</v>
      </c>
      <c r="BB91" t="b">
        <f t="shared" si="48"/>
        <v>0</v>
      </c>
      <c r="BC91" s="3" t="b">
        <f t="shared" si="49"/>
        <v>0</v>
      </c>
    </row>
    <row r="92" spans="1:55" ht="16.5" thickTop="1" thickBot="1">
      <c r="A92" s="3">
        <v>87</v>
      </c>
      <c r="B92" s="3"/>
      <c r="C92" s="4"/>
      <c r="D92" s="5"/>
      <c r="E92" s="3"/>
      <c r="F92" s="10"/>
      <c r="G92" s="12"/>
      <c r="AY92" t="b">
        <f t="shared" si="45"/>
        <v>0</v>
      </c>
      <c r="AZ92" t="b">
        <f t="shared" si="46"/>
        <v>0</v>
      </c>
      <c r="BA92" t="b">
        <f t="shared" si="47"/>
        <v>0</v>
      </c>
      <c r="BB92" t="b">
        <f t="shared" si="48"/>
        <v>0</v>
      </c>
      <c r="BC92" s="3" t="b">
        <f t="shared" si="49"/>
        <v>0</v>
      </c>
    </row>
    <row r="93" spans="1:55" ht="16.5" thickTop="1" thickBot="1">
      <c r="A93" s="3">
        <v>88</v>
      </c>
      <c r="B93" s="3"/>
      <c r="C93" s="4"/>
      <c r="D93" s="5"/>
      <c r="E93" s="3"/>
      <c r="F93" s="10"/>
      <c r="G93" s="12"/>
      <c r="AY93" t="b">
        <f t="shared" si="45"/>
        <v>0</v>
      </c>
      <c r="AZ93" t="b">
        <f t="shared" si="46"/>
        <v>0</v>
      </c>
      <c r="BA93" t="b">
        <f t="shared" si="47"/>
        <v>0</v>
      </c>
      <c r="BB93" t="b">
        <f t="shared" si="48"/>
        <v>0</v>
      </c>
      <c r="BC93" s="3" t="b">
        <f t="shared" si="49"/>
        <v>0</v>
      </c>
    </row>
    <row r="94" spans="1:55" ht="16.5" thickTop="1" thickBot="1">
      <c r="A94" s="3">
        <v>89</v>
      </c>
      <c r="B94" s="3"/>
      <c r="C94" s="4"/>
      <c r="D94" s="5"/>
      <c r="E94" s="3"/>
      <c r="F94" s="10"/>
      <c r="G94" s="12"/>
      <c r="AY94" t="b">
        <f t="shared" si="45"/>
        <v>0</v>
      </c>
      <c r="AZ94" t="b">
        <f t="shared" si="46"/>
        <v>0</v>
      </c>
      <c r="BA94" t="b">
        <f t="shared" si="47"/>
        <v>0</v>
      </c>
      <c r="BB94" t="b">
        <f t="shared" si="48"/>
        <v>0</v>
      </c>
      <c r="BC94" s="3" t="b">
        <f t="shared" si="49"/>
        <v>0</v>
      </c>
    </row>
    <row r="95" spans="1:55" ht="16.5" thickTop="1" thickBot="1">
      <c r="A95" s="3">
        <v>90</v>
      </c>
      <c r="B95" s="3"/>
      <c r="C95" s="4"/>
      <c r="D95" s="5"/>
      <c r="E95" s="3"/>
      <c r="F95" s="10"/>
      <c r="G95" s="12"/>
      <c r="AY95" t="b">
        <f t="shared" si="45"/>
        <v>0</v>
      </c>
      <c r="AZ95" t="b">
        <f t="shared" si="46"/>
        <v>0</v>
      </c>
      <c r="BA95" t="b">
        <f t="shared" si="47"/>
        <v>0</v>
      </c>
      <c r="BB95" t="b">
        <f t="shared" si="48"/>
        <v>0</v>
      </c>
      <c r="BC95" s="3" t="b">
        <f t="shared" si="49"/>
        <v>0</v>
      </c>
    </row>
    <row r="96" spans="1:55" ht="16.5" thickTop="1" thickBot="1">
      <c r="A96" s="3">
        <v>91</v>
      </c>
      <c r="B96" s="3"/>
      <c r="C96" s="4"/>
      <c r="D96" s="5"/>
      <c r="E96" s="3"/>
      <c r="F96" s="10"/>
      <c r="G96" s="12"/>
      <c r="AY96" t="b">
        <f t="shared" si="45"/>
        <v>0</v>
      </c>
      <c r="AZ96" t="b">
        <f t="shared" si="46"/>
        <v>0</v>
      </c>
      <c r="BA96" t="b">
        <f t="shared" si="47"/>
        <v>0</v>
      </c>
      <c r="BB96" t="b">
        <f t="shared" si="48"/>
        <v>0</v>
      </c>
      <c r="BC96" s="3" t="b">
        <f t="shared" si="49"/>
        <v>0</v>
      </c>
    </row>
    <row r="97" spans="1:55" ht="16.5" thickTop="1" thickBot="1">
      <c r="A97" s="3">
        <v>92</v>
      </c>
      <c r="B97" s="3"/>
      <c r="C97" s="4"/>
      <c r="D97" s="5"/>
      <c r="E97" s="3"/>
      <c r="F97" s="10"/>
      <c r="G97" s="12"/>
      <c r="AY97" t="b">
        <f t="shared" si="45"/>
        <v>0</v>
      </c>
      <c r="AZ97" t="b">
        <f t="shared" si="46"/>
        <v>0</v>
      </c>
      <c r="BA97" t="b">
        <f t="shared" si="47"/>
        <v>0</v>
      </c>
      <c r="BB97" t="b">
        <f t="shared" si="48"/>
        <v>0</v>
      </c>
      <c r="BC97" s="3" t="b">
        <f t="shared" si="49"/>
        <v>0</v>
      </c>
    </row>
    <row r="98" spans="1:55" ht="16.5" thickTop="1" thickBot="1">
      <c r="A98" s="3">
        <v>93</v>
      </c>
      <c r="B98" s="3"/>
      <c r="C98" s="4"/>
      <c r="D98" s="5"/>
      <c r="E98" s="3"/>
      <c r="F98" s="10"/>
      <c r="G98" s="12"/>
      <c r="AY98" t="b">
        <f t="shared" si="45"/>
        <v>0</v>
      </c>
      <c r="AZ98" t="b">
        <f t="shared" si="46"/>
        <v>0</v>
      </c>
      <c r="BA98" t="b">
        <f t="shared" si="47"/>
        <v>0</v>
      </c>
      <c r="BB98" t="b">
        <f t="shared" si="48"/>
        <v>0</v>
      </c>
      <c r="BC98" s="3" t="b">
        <f t="shared" si="49"/>
        <v>0</v>
      </c>
    </row>
    <row r="99" spans="1:55" ht="16.5" thickTop="1" thickBot="1">
      <c r="A99" s="3">
        <v>94</v>
      </c>
      <c r="B99" s="3"/>
      <c r="C99" s="4"/>
      <c r="D99" s="5"/>
      <c r="E99" s="3"/>
      <c r="F99" s="10"/>
      <c r="G99" s="12"/>
      <c r="AY99" t="b">
        <f t="shared" si="45"/>
        <v>0</v>
      </c>
      <c r="AZ99" t="b">
        <f t="shared" si="46"/>
        <v>0</v>
      </c>
      <c r="BA99" t="b">
        <f t="shared" si="47"/>
        <v>0</v>
      </c>
      <c r="BB99" t="b">
        <f t="shared" si="48"/>
        <v>0</v>
      </c>
      <c r="BC99" s="3" t="b">
        <f t="shared" si="49"/>
        <v>0</v>
      </c>
    </row>
    <row r="100" spans="1:55" ht="16.5" thickTop="1" thickBot="1">
      <c r="A100" s="3">
        <v>95</v>
      </c>
      <c r="B100" s="3"/>
      <c r="C100" s="4"/>
      <c r="D100" s="5"/>
      <c r="E100" s="3"/>
      <c r="F100" s="10"/>
      <c r="G100" s="12"/>
      <c r="AY100" t="b">
        <f t="shared" si="45"/>
        <v>0</v>
      </c>
      <c r="AZ100" t="b">
        <f t="shared" si="46"/>
        <v>0</v>
      </c>
      <c r="BA100" t="b">
        <f t="shared" si="47"/>
        <v>0</v>
      </c>
      <c r="BB100" t="b">
        <f t="shared" si="48"/>
        <v>0</v>
      </c>
      <c r="BC100" s="3" t="b">
        <f t="shared" si="49"/>
        <v>0</v>
      </c>
    </row>
    <row r="101" spans="1:55" ht="16.5" thickTop="1" thickBot="1">
      <c r="A101" s="3">
        <v>96</v>
      </c>
      <c r="B101" s="3"/>
      <c r="C101" s="4"/>
      <c r="D101" s="5"/>
      <c r="E101" s="3"/>
      <c r="F101" s="10"/>
      <c r="G101" s="12"/>
      <c r="AY101" t="b">
        <f t="shared" si="45"/>
        <v>0</v>
      </c>
      <c r="AZ101" t="b">
        <f t="shared" si="46"/>
        <v>0</v>
      </c>
      <c r="BA101" t="b">
        <f t="shared" si="47"/>
        <v>0</v>
      </c>
      <c r="BB101" t="b">
        <f t="shared" si="48"/>
        <v>0</v>
      </c>
      <c r="BC101" s="3" t="b">
        <f t="shared" si="49"/>
        <v>0</v>
      </c>
    </row>
    <row r="102" spans="1:55" ht="16.5" thickTop="1" thickBot="1">
      <c r="A102" s="3">
        <v>97</v>
      </c>
      <c r="B102" s="3"/>
      <c r="C102" s="4"/>
      <c r="D102" s="5"/>
      <c r="E102" s="3"/>
      <c r="F102" s="10"/>
      <c r="G102" s="12"/>
      <c r="AY102" t="b">
        <f t="shared" si="45"/>
        <v>0</v>
      </c>
      <c r="AZ102" t="b">
        <f t="shared" si="46"/>
        <v>0</v>
      </c>
      <c r="BA102" t="b">
        <f t="shared" si="47"/>
        <v>0</v>
      </c>
      <c r="BB102" t="b">
        <f t="shared" si="48"/>
        <v>0</v>
      </c>
      <c r="BC102" s="3" t="b">
        <f t="shared" si="49"/>
        <v>0</v>
      </c>
    </row>
    <row r="103" spans="1:55" ht="16.5" thickTop="1" thickBot="1">
      <c r="A103" s="3">
        <v>98</v>
      </c>
      <c r="B103" s="3"/>
      <c r="C103" s="4"/>
      <c r="D103" s="5"/>
      <c r="E103" s="3"/>
      <c r="F103" s="10"/>
      <c r="G103" s="12"/>
      <c r="AY103" t="b">
        <f t="shared" si="45"/>
        <v>0</v>
      </c>
      <c r="AZ103" t="b">
        <f t="shared" si="46"/>
        <v>0</v>
      </c>
      <c r="BA103" t="b">
        <f t="shared" si="47"/>
        <v>0</v>
      </c>
      <c r="BB103" t="b">
        <f t="shared" si="48"/>
        <v>0</v>
      </c>
      <c r="BC103" s="3" t="b">
        <f t="shared" si="49"/>
        <v>0</v>
      </c>
    </row>
    <row r="104" spans="1:55" ht="16.5" thickTop="1" thickBot="1">
      <c r="A104" s="3">
        <v>99</v>
      </c>
      <c r="B104" s="3"/>
      <c r="C104" s="4"/>
      <c r="D104" s="5"/>
      <c r="E104" s="3"/>
      <c r="F104" s="10"/>
      <c r="G104" s="12"/>
      <c r="AY104" t="b">
        <f t="shared" si="45"/>
        <v>0</v>
      </c>
      <c r="AZ104" t="b">
        <f t="shared" si="46"/>
        <v>0</v>
      </c>
      <c r="BA104" t="b">
        <f t="shared" si="47"/>
        <v>0</v>
      </c>
      <c r="BB104" t="b">
        <f t="shared" si="48"/>
        <v>0</v>
      </c>
      <c r="BC104" s="3" t="b">
        <f t="shared" si="49"/>
        <v>0</v>
      </c>
    </row>
    <row r="105" spans="1:55" ht="16.5" thickTop="1" thickBot="1">
      <c r="A105" s="3">
        <v>100</v>
      </c>
      <c r="B105" s="3"/>
      <c r="C105" s="4"/>
      <c r="D105" s="5"/>
      <c r="E105" s="3"/>
      <c r="F105" s="10"/>
      <c r="G105" s="12"/>
      <c r="AY105" t="b">
        <f t="shared" si="45"/>
        <v>0</v>
      </c>
      <c r="AZ105" t="b">
        <f t="shared" si="46"/>
        <v>0</v>
      </c>
      <c r="BA105" t="b">
        <f t="shared" si="47"/>
        <v>0</v>
      </c>
      <c r="BB105" t="b">
        <f t="shared" si="48"/>
        <v>0</v>
      </c>
      <c r="BC105" s="3" t="b">
        <f t="shared" si="49"/>
        <v>0</v>
      </c>
    </row>
    <row r="106" spans="1:55" ht="16.5" thickTop="1" thickBot="1">
      <c r="A106" s="3">
        <v>101</v>
      </c>
      <c r="B106" s="3"/>
      <c r="C106" s="4"/>
      <c r="D106" s="5"/>
      <c r="E106" s="3"/>
      <c r="F106" s="10"/>
      <c r="G106" s="12"/>
      <c r="AY106" t="b">
        <f t="shared" si="45"/>
        <v>0</v>
      </c>
      <c r="AZ106" t="b">
        <f t="shared" si="46"/>
        <v>0</v>
      </c>
      <c r="BA106" t="b">
        <f t="shared" si="47"/>
        <v>0</v>
      </c>
      <c r="BB106" t="b">
        <f t="shared" si="48"/>
        <v>0</v>
      </c>
      <c r="BC106" s="3" t="b">
        <f t="shared" si="49"/>
        <v>0</v>
      </c>
    </row>
    <row r="107" spans="1:55" ht="16.5" thickTop="1" thickBot="1">
      <c r="A107" s="3">
        <v>102</v>
      </c>
      <c r="B107" s="3"/>
      <c r="C107" s="4"/>
      <c r="D107" s="5"/>
      <c r="E107" s="3"/>
      <c r="F107" s="10"/>
      <c r="G107" s="12"/>
      <c r="AY107" t="b">
        <f t="shared" si="45"/>
        <v>0</v>
      </c>
      <c r="AZ107" t="b">
        <f t="shared" si="46"/>
        <v>0</v>
      </c>
      <c r="BA107" t="b">
        <f t="shared" si="47"/>
        <v>0</v>
      </c>
      <c r="BB107" t="b">
        <f t="shared" si="48"/>
        <v>0</v>
      </c>
      <c r="BC107" s="3" t="b">
        <f t="shared" si="49"/>
        <v>0</v>
      </c>
    </row>
    <row r="108" spans="1:55" ht="16.5" thickTop="1" thickBot="1">
      <c r="A108" s="3">
        <v>103</v>
      </c>
      <c r="B108" s="3"/>
      <c r="C108" s="4"/>
      <c r="D108" s="5"/>
      <c r="E108" s="3"/>
      <c r="F108" s="10"/>
      <c r="G108" s="12"/>
      <c r="AY108" t="b">
        <f t="shared" si="45"/>
        <v>0</v>
      </c>
      <c r="AZ108" t="b">
        <f t="shared" si="46"/>
        <v>0</v>
      </c>
      <c r="BA108" t="b">
        <f t="shared" si="47"/>
        <v>0</v>
      </c>
      <c r="BB108" t="b">
        <f t="shared" si="48"/>
        <v>0</v>
      </c>
      <c r="BC108" s="3" t="b">
        <f t="shared" si="49"/>
        <v>0</v>
      </c>
    </row>
    <row r="109" spans="1:55" ht="16.5" thickTop="1" thickBot="1">
      <c r="A109" s="3">
        <v>104</v>
      </c>
      <c r="B109" s="3"/>
      <c r="C109" s="4"/>
      <c r="D109" s="5"/>
      <c r="E109" s="3"/>
      <c r="F109" s="10"/>
      <c r="G109" s="12"/>
      <c r="AY109" t="b">
        <f t="shared" si="45"/>
        <v>0</v>
      </c>
      <c r="AZ109" t="b">
        <f t="shared" si="46"/>
        <v>0</v>
      </c>
      <c r="BA109" t="b">
        <f t="shared" si="47"/>
        <v>0</v>
      </c>
      <c r="BB109" t="b">
        <f t="shared" si="48"/>
        <v>0</v>
      </c>
      <c r="BC109" s="3" t="b">
        <f t="shared" si="49"/>
        <v>0</v>
      </c>
    </row>
    <row r="110" spans="1:55" ht="16.5" thickTop="1" thickBot="1">
      <c r="A110" s="3">
        <v>105</v>
      </c>
      <c r="B110" s="3"/>
      <c r="C110" s="4"/>
      <c r="D110" s="5"/>
      <c r="E110" s="3"/>
      <c r="F110" s="10"/>
      <c r="G110" s="12"/>
      <c r="AY110" t="b">
        <f t="shared" si="45"/>
        <v>0</v>
      </c>
      <c r="AZ110" t="b">
        <f t="shared" si="46"/>
        <v>0</v>
      </c>
      <c r="BA110" t="b">
        <f t="shared" si="47"/>
        <v>0</v>
      </c>
      <c r="BB110" t="b">
        <f t="shared" si="48"/>
        <v>0</v>
      </c>
      <c r="BC110" s="3" t="b">
        <f t="shared" si="49"/>
        <v>0</v>
      </c>
    </row>
    <row r="111" spans="1:55" ht="16.5" thickTop="1" thickBot="1">
      <c r="A111" s="3">
        <v>106</v>
      </c>
      <c r="B111" s="3"/>
      <c r="C111" s="4"/>
      <c r="D111" s="5"/>
      <c r="E111" s="3"/>
      <c r="F111" s="10"/>
      <c r="G111" s="12"/>
      <c r="AY111" t="b">
        <f t="shared" si="45"/>
        <v>0</v>
      </c>
      <c r="AZ111" t="b">
        <f t="shared" si="46"/>
        <v>0</v>
      </c>
      <c r="BA111" t="b">
        <f t="shared" si="47"/>
        <v>0</v>
      </c>
      <c r="BB111" t="b">
        <f t="shared" si="48"/>
        <v>0</v>
      </c>
      <c r="BC111" s="3" t="b">
        <f t="shared" si="49"/>
        <v>0</v>
      </c>
    </row>
    <row r="112" spans="1:55" ht="16.5" thickTop="1" thickBot="1">
      <c r="A112" s="3">
        <v>107</v>
      </c>
      <c r="B112" s="3"/>
      <c r="C112" s="4"/>
      <c r="D112" s="5"/>
      <c r="E112" s="3"/>
      <c r="F112" s="10"/>
      <c r="G112" s="12"/>
      <c r="AY112" t="b">
        <f t="shared" si="45"/>
        <v>0</v>
      </c>
      <c r="AZ112" t="b">
        <f t="shared" si="46"/>
        <v>0</v>
      </c>
      <c r="BA112" t="b">
        <f t="shared" si="47"/>
        <v>0</v>
      </c>
      <c r="BB112" t="b">
        <f t="shared" si="48"/>
        <v>0</v>
      </c>
      <c r="BC112" s="3" t="b">
        <f t="shared" si="49"/>
        <v>0</v>
      </c>
    </row>
    <row r="113" spans="1:55" ht="16.5" thickTop="1" thickBot="1">
      <c r="A113" s="3">
        <v>108</v>
      </c>
      <c r="B113" s="3"/>
      <c r="C113" s="4"/>
      <c r="D113" s="5"/>
      <c r="E113" s="3"/>
      <c r="F113" s="10"/>
      <c r="G113" s="12"/>
      <c r="AY113" t="b">
        <f t="shared" si="45"/>
        <v>0</v>
      </c>
      <c r="AZ113" t="b">
        <f t="shared" si="46"/>
        <v>0</v>
      </c>
      <c r="BA113" t="b">
        <f t="shared" si="47"/>
        <v>0</v>
      </c>
      <c r="BB113" t="b">
        <f t="shared" si="48"/>
        <v>0</v>
      </c>
      <c r="BC113" s="3" t="b">
        <f t="shared" si="49"/>
        <v>0</v>
      </c>
    </row>
    <row r="114" spans="1:55" ht="16.5" thickTop="1" thickBot="1">
      <c r="A114" s="3">
        <v>109</v>
      </c>
      <c r="B114" s="3"/>
      <c r="C114" s="4"/>
      <c r="D114" s="5"/>
      <c r="E114" s="3"/>
      <c r="F114" s="10"/>
      <c r="G114" s="12"/>
      <c r="AY114" t="b">
        <f t="shared" si="45"/>
        <v>0</v>
      </c>
      <c r="AZ114" t="b">
        <f t="shared" si="46"/>
        <v>0</v>
      </c>
      <c r="BA114" t="b">
        <f t="shared" si="47"/>
        <v>0</v>
      </c>
      <c r="BB114" t="b">
        <f t="shared" si="48"/>
        <v>0</v>
      </c>
      <c r="BC114" s="3" t="b">
        <f t="shared" si="49"/>
        <v>0</v>
      </c>
    </row>
    <row r="115" spans="1:55" ht="16.5" thickTop="1" thickBot="1">
      <c r="A115" s="3">
        <v>110</v>
      </c>
      <c r="B115" s="3"/>
      <c r="C115" s="4"/>
      <c r="D115" s="5"/>
      <c r="E115" s="3"/>
      <c r="F115" s="10"/>
      <c r="G115" s="12"/>
      <c r="AY115" t="b">
        <f t="shared" si="45"/>
        <v>0</v>
      </c>
      <c r="AZ115" t="b">
        <f t="shared" si="46"/>
        <v>0</v>
      </c>
      <c r="BA115" t="b">
        <f t="shared" si="47"/>
        <v>0</v>
      </c>
      <c r="BB115" t="b">
        <f t="shared" si="48"/>
        <v>0</v>
      </c>
      <c r="BC115" s="3" t="b">
        <f t="shared" si="49"/>
        <v>0</v>
      </c>
    </row>
    <row r="116" spans="1:55" ht="16.5" thickTop="1" thickBot="1">
      <c r="A116" s="3">
        <v>111</v>
      </c>
      <c r="B116" s="3"/>
      <c r="C116" s="4"/>
      <c r="D116" s="5"/>
      <c r="E116" s="3"/>
      <c r="F116" s="10"/>
      <c r="G116" s="12"/>
      <c r="AY116" t="b">
        <f t="shared" si="45"/>
        <v>0</v>
      </c>
      <c r="AZ116" t="b">
        <f t="shared" si="46"/>
        <v>0</v>
      </c>
      <c r="BA116" t="b">
        <f t="shared" si="47"/>
        <v>0</v>
      </c>
      <c r="BB116" t="b">
        <f t="shared" si="48"/>
        <v>0</v>
      </c>
      <c r="BC116" s="3" t="b">
        <f t="shared" si="49"/>
        <v>0</v>
      </c>
    </row>
    <row r="117" spans="1:55" ht="16.5" thickTop="1" thickBot="1">
      <c r="A117" s="3">
        <v>112</v>
      </c>
      <c r="B117" s="3"/>
      <c r="C117" s="4"/>
      <c r="D117" s="5"/>
      <c r="E117" s="3"/>
      <c r="F117" s="10"/>
      <c r="G117" s="12"/>
      <c r="AY117" t="b">
        <f t="shared" si="45"/>
        <v>0</v>
      </c>
      <c r="AZ117" t="b">
        <f t="shared" si="46"/>
        <v>0</v>
      </c>
      <c r="BA117" t="b">
        <f t="shared" si="47"/>
        <v>0</v>
      </c>
      <c r="BB117" t="b">
        <f t="shared" si="48"/>
        <v>0</v>
      </c>
      <c r="BC117" s="3" t="b">
        <f t="shared" si="49"/>
        <v>0</v>
      </c>
    </row>
    <row r="118" spans="1:55" ht="16.5" thickTop="1" thickBot="1">
      <c r="A118" s="3">
        <v>113</v>
      </c>
      <c r="B118" s="3"/>
      <c r="C118" s="4"/>
      <c r="D118" s="5"/>
      <c r="E118" s="3"/>
      <c r="F118" s="10"/>
      <c r="G118" s="12"/>
      <c r="AY118" t="b">
        <f t="shared" si="45"/>
        <v>0</v>
      </c>
      <c r="AZ118" t="b">
        <f t="shared" si="46"/>
        <v>0</v>
      </c>
      <c r="BA118" t="b">
        <f t="shared" si="47"/>
        <v>0</v>
      </c>
      <c r="BB118" t="b">
        <f t="shared" si="48"/>
        <v>0</v>
      </c>
      <c r="BC118" s="3" t="b">
        <f t="shared" si="49"/>
        <v>0</v>
      </c>
    </row>
    <row r="119" spans="1:55" ht="16.5" thickTop="1" thickBot="1">
      <c r="A119" s="3">
        <v>114</v>
      </c>
      <c r="B119" s="3"/>
      <c r="C119" s="4"/>
      <c r="D119" s="5"/>
      <c r="E119" s="3"/>
      <c r="F119" s="10"/>
      <c r="G119" s="12"/>
      <c r="AY119" t="b">
        <f t="shared" si="45"/>
        <v>0</v>
      </c>
      <c r="AZ119" t="b">
        <f t="shared" si="46"/>
        <v>0</v>
      </c>
      <c r="BA119" t="b">
        <f t="shared" si="47"/>
        <v>0</v>
      </c>
      <c r="BB119" t="b">
        <f t="shared" si="48"/>
        <v>0</v>
      </c>
      <c r="BC119" s="3" t="b">
        <f t="shared" si="49"/>
        <v>0</v>
      </c>
    </row>
    <row r="120" spans="1:55" ht="16.5" thickTop="1" thickBot="1">
      <c r="A120" s="3">
        <v>115</v>
      </c>
      <c r="B120" s="3"/>
      <c r="C120" s="4"/>
      <c r="D120" s="5"/>
      <c r="E120" s="3"/>
      <c r="F120" s="10"/>
      <c r="G120" s="12"/>
      <c r="AY120" t="b">
        <f t="shared" si="45"/>
        <v>0</v>
      </c>
      <c r="AZ120" t="b">
        <f t="shared" si="46"/>
        <v>0</v>
      </c>
      <c r="BA120" t="b">
        <f t="shared" si="47"/>
        <v>0</v>
      </c>
      <c r="BB120" t="b">
        <f t="shared" si="48"/>
        <v>0</v>
      </c>
      <c r="BC120" s="3" t="b">
        <f t="shared" si="49"/>
        <v>0</v>
      </c>
    </row>
    <row r="121" spans="1:55" ht="16.5" thickTop="1" thickBot="1">
      <c r="A121" s="3">
        <v>116</v>
      </c>
      <c r="B121" s="3"/>
      <c r="C121" s="4"/>
      <c r="D121" s="5"/>
      <c r="E121" s="3"/>
      <c r="F121" s="10"/>
      <c r="G121" s="12"/>
      <c r="AY121" t="b">
        <f t="shared" si="45"/>
        <v>0</v>
      </c>
      <c r="AZ121" t="b">
        <f t="shared" si="46"/>
        <v>0</v>
      </c>
      <c r="BA121" t="b">
        <f t="shared" si="47"/>
        <v>0</v>
      </c>
      <c r="BB121" t="b">
        <f t="shared" si="48"/>
        <v>0</v>
      </c>
      <c r="BC121" s="3" t="b">
        <f t="shared" si="49"/>
        <v>0</v>
      </c>
    </row>
    <row r="122" spans="1:55" ht="16.5" thickTop="1" thickBot="1">
      <c r="A122" s="3">
        <v>117</v>
      </c>
      <c r="B122" s="3"/>
      <c r="C122" s="4"/>
      <c r="D122" s="5"/>
      <c r="E122" s="3"/>
      <c r="F122" s="10"/>
      <c r="G122" s="12"/>
      <c r="AY122" t="b">
        <f t="shared" si="45"/>
        <v>0</v>
      </c>
      <c r="AZ122" t="b">
        <f t="shared" si="46"/>
        <v>0</v>
      </c>
      <c r="BA122" t="b">
        <f t="shared" si="47"/>
        <v>0</v>
      </c>
      <c r="BB122" t="b">
        <f t="shared" si="48"/>
        <v>0</v>
      </c>
      <c r="BC122" s="3" t="b">
        <f t="shared" si="49"/>
        <v>0</v>
      </c>
    </row>
    <row r="123" spans="1:55" ht="16.5" thickTop="1" thickBot="1">
      <c r="A123" s="3">
        <v>118</v>
      </c>
      <c r="B123" s="3"/>
      <c r="C123" s="4"/>
      <c r="D123" s="5"/>
      <c r="E123" s="3"/>
      <c r="F123" s="10"/>
      <c r="G123" s="12"/>
      <c r="AY123" t="b">
        <f t="shared" si="45"/>
        <v>0</v>
      </c>
      <c r="AZ123" t="b">
        <f t="shared" si="46"/>
        <v>0</v>
      </c>
      <c r="BA123" t="b">
        <f t="shared" si="47"/>
        <v>0</v>
      </c>
      <c r="BB123" t="b">
        <f t="shared" si="48"/>
        <v>0</v>
      </c>
      <c r="BC123" s="3" t="b">
        <f t="shared" si="49"/>
        <v>0</v>
      </c>
    </row>
    <row r="124" spans="1:55" ht="16.5" thickTop="1" thickBot="1">
      <c r="A124" s="3">
        <v>119</v>
      </c>
      <c r="B124" s="3"/>
      <c r="C124" s="4"/>
      <c r="D124" s="5"/>
      <c r="E124" s="3"/>
      <c r="F124" s="10"/>
      <c r="G124" s="12"/>
      <c r="AY124" t="b">
        <f t="shared" si="45"/>
        <v>0</v>
      </c>
      <c r="AZ124" t="b">
        <f t="shared" si="46"/>
        <v>0</v>
      </c>
      <c r="BA124" t="b">
        <f t="shared" si="47"/>
        <v>0</v>
      </c>
      <c r="BB124" t="b">
        <f t="shared" si="48"/>
        <v>0</v>
      </c>
      <c r="BC124" s="3" t="b">
        <f t="shared" si="49"/>
        <v>0</v>
      </c>
    </row>
    <row r="125" spans="1:55" ht="16.5" thickTop="1" thickBot="1">
      <c r="A125" s="3">
        <v>120</v>
      </c>
      <c r="B125" s="3"/>
      <c r="C125" s="4"/>
      <c r="D125" s="5"/>
      <c r="E125" s="3"/>
      <c r="F125" s="10"/>
      <c r="G125" s="12"/>
      <c r="AY125" t="b">
        <f t="shared" si="45"/>
        <v>0</v>
      </c>
      <c r="AZ125" t="b">
        <f t="shared" si="46"/>
        <v>0</v>
      </c>
      <c r="BA125" t="b">
        <f t="shared" si="47"/>
        <v>0</v>
      </c>
      <c r="BB125" t="b">
        <f t="shared" si="48"/>
        <v>0</v>
      </c>
      <c r="BC125" s="3" t="b">
        <f t="shared" si="49"/>
        <v>0</v>
      </c>
    </row>
    <row r="126" spans="1:55" ht="16.5" thickTop="1" thickBot="1">
      <c r="A126" s="3">
        <v>121</v>
      </c>
      <c r="B126" s="3"/>
      <c r="C126" s="4"/>
      <c r="D126" s="5"/>
      <c r="E126" s="3"/>
      <c r="F126" s="10"/>
      <c r="G126" s="12"/>
      <c r="AY126" t="b">
        <f t="shared" si="45"/>
        <v>0</v>
      </c>
      <c r="AZ126" t="b">
        <f t="shared" si="46"/>
        <v>0</v>
      </c>
      <c r="BA126" t="b">
        <f t="shared" si="47"/>
        <v>0</v>
      </c>
      <c r="BB126" t="b">
        <f t="shared" si="48"/>
        <v>0</v>
      </c>
      <c r="BC126" s="3" t="b">
        <f t="shared" si="49"/>
        <v>0</v>
      </c>
    </row>
    <row r="127" spans="1:55" ht="16.5" thickTop="1" thickBot="1">
      <c r="A127" s="3">
        <v>122</v>
      </c>
      <c r="B127" s="3"/>
      <c r="C127" s="4"/>
      <c r="D127" s="5"/>
      <c r="E127" s="3"/>
      <c r="F127" s="10"/>
      <c r="G127" s="12"/>
      <c r="AY127" t="b">
        <f t="shared" si="45"/>
        <v>0</v>
      </c>
      <c r="AZ127" t="b">
        <f t="shared" si="46"/>
        <v>0</v>
      </c>
      <c r="BA127" t="b">
        <f t="shared" si="47"/>
        <v>0</v>
      </c>
      <c r="BB127" t="b">
        <f t="shared" si="48"/>
        <v>0</v>
      </c>
      <c r="BC127" s="3" t="b">
        <f t="shared" si="49"/>
        <v>0</v>
      </c>
    </row>
    <row r="128" spans="1:55" ht="16.5" thickTop="1" thickBot="1">
      <c r="A128" s="3">
        <v>123</v>
      </c>
      <c r="B128" s="3"/>
      <c r="C128" s="4"/>
      <c r="D128" s="5"/>
      <c r="E128" s="3"/>
      <c r="F128" s="10"/>
      <c r="G128" s="12"/>
      <c r="AY128" t="b">
        <f t="shared" si="45"/>
        <v>0</v>
      </c>
      <c r="AZ128" t="b">
        <f t="shared" si="46"/>
        <v>0</v>
      </c>
      <c r="BA128" t="b">
        <f t="shared" si="47"/>
        <v>0</v>
      </c>
      <c r="BB128" t="b">
        <f t="shared" si="48"/>
        <v>0</v>
      </c>
      <c r="BC128" s="3" t="b">
        <f t="shared" si="49"/>
        <v>0</v>
      </c>
    </row>
    <row r="129" spans="1:55" ht="16.5" thickTop="1" thickBot="1">
      <c r="A129" s="3">
        <v>124</v>
      </c>
      <c r="B129" s="3"/>
      <c r="C129" s="4"/>
      <c r="D129" s="5"/>
      <c r="E129" s="3"/>
      <c r="F129" s="10"/>
      <c r="G129" s="12"/>
      <c r="AY129" t="b">
        <f t="shared" si="45"/>
        <v>0</v>
      </c>
      <c r="AZ129" t="b">
        <f t="shared" si="46"/>
        <v>0</v>
      </c>
      <c r="BA129" t="b">
        <f t="shared" si="47"/>
        <v>0</v>
      </c>
      <c r="BB129" t="b">
        <f t="shared" si="48"/>
        <v>0</v>
      </c>
      <c r="BC129" s="3" t="b">
        <f t="shared" si="49"/>
        <v>0</v>
      </c>
    </row>
    <row r="130" spans="1:55" ht="16.5" thickTop="1" thickBot="1">
      <c r="A130" s="3">
        <v>125</v>
      </c>
      <c r="B130" s="3"/>
      <c r="C130" s="4"/>
      <c r="D130" s="5"/>
      <c r="E130" s="3"/>
      <c r="F130" s="10"/>
      <c r="G130" s="12"/>
      <c r="AY130" t="b">
        <f t="shared" si="45"/>
        <v>0</v>
      </c>
      <c r="AZ130" t="b">
        <f t="shared" si="46"/>
        <v>0</v>
      </c>
      <c r="BA130" t="b">
        <f t="shared" si="47"/>
        <v>0</v>
      </c>
      <c r="BB130" t="b">
        <f t="shared" si="48"/>
        <v>0</v>
      </c>
      <c r="BC130" s="3" t="b">
        <f t="shared" si="49"/>
        <v>0</v>
      </c>
    </row>
    <row r="131" spans="1:55" ht="16.5" thickTop="1" thickBot="1">
      <c r="A131" s="3">
        <v>126</v>
      </c>
      <c r="B131" s="3"/>
      <c r="C131" s="4"/>
      <c r="D131" s="5"/>
      <c r="E131" s="3"/>
      <c r="F131" s="10"/>
      <c r="G131" s="12"/>
      <c r="AY131" t="b">
        <f t="shared" si="45"/>
        <v>0</v>
      </c>
      <c r="AZ131" t="b">
        <f t="shared" si="46"/>
        <v>0</v>
      </c>
      <c r="BA131" t="b">
        <f t="shared" si="47"/>
        <v>0</v>
      </c>
      <c r="BB131" t="b">
        <f t="shared" si="48"/>
        <v>0</v>
      </c>
      <c r="BC131" s="3" t="b">
        <f t="shared" si="49"/>
        <v>0</v>
      </c>
    </row>
    <row r="132" spans="1:55" ht="16.5" thickTop="1" thickBot="1">
      <c r="A132" s="3">
        <v>127</v>
      </c>
      <c r="B132" s="3"/>
      <c r="C132" s="4"/>
      <c r="D132" s="5"/>
      <c r="E132" s="3"/>
      <c r="F132" s="10"/>
      <c r="G132" s="12"/>
      <c r="AY132" t="b">
        <f t="shared" si="45"/>
        <v>0</v>
      </c>
      <c r="AZ132" t="b">
        <f t="shared" si="46"/>
        <v>0</v>
      </c>
      <c r="BA132" t="b">
        <f t="shared" si="47"/>
        <v>0</v>
      </c>
      <c r="BB132" t="b">
        <f t="shared" si="48"/>
        <v>0</v>
      </c>
      <c r="BC132" s="3" t="b">
        <f t="shared" si="49"/>
        <v>0</v>
      </c>
    </row>
    <row r="133" spans="1:55" ht="16.5" thickTop="1" thickBot="1">
      <c r="A133" s="3">
        <v>128</v>
      </c>
      <c r="B133" s="3"/>
      <c r="C133" s="4"/>
      <c r="D133" s="5"/>
      <c r="E133" s="3"/>
      <c r="F133" s="10"/>
      <c r="G133" s="12"/>
      <c r="AY133" t="b">
        <f t="shared" si="45"/>
        <v>0</v>
      </c>
      <c r="AZ133" t="b">
        <f t="shared" si="46"/>
        <v>0</v>
      </c>
      <c r="BA133" t="b">
        <f t="shared" si="47"/>
        <v>0</v>
      </c>
      <c r="BB133" t="b">
        <f t="shared" si="48"/>
        <v>0</v>
      </c>
      <c r="BC133" s="3" t="b">
        <f t="shared" si="49"/>
        <v>0</v>
      </c>
    </row>
    <row r="134" spans="1:55" ht="16.5" thickTop="1" thickBot="1">
      <c r="A134" s="3">
        <v>129</v>
      </c>
      <c r="B134" s="3"/>
      <c r="C134" s="4"/>
      <c r="D134" s="5"/>
      <c r="E134" s="3"/>
      <c r="F134" s="10"/>
      <c r="G134" s="12"/>
      <c r="AY134" t="b">
        <f t="shared" si="45"/>
        <v>0</v>
      </c>
      <c r="AZ134" t="b">
        <f t="shared" si="46"/>
        <v>0</v>
      </c>
      <c r="BA134" t="b">
        <f t="shared" si="47"/>
        <v>0</v>
      </c>
      <c r="BB134" t="b">
        <f t="shared" si="48"/>
        <v>0</v>
      </c>
      <c r="BC134" s="3" t="b">
        <f t="shared" si="49"/>
        <v>0</v>
      </c>
    </row>
    <row r="135" spans="1:55" ht="16.5" thickTop="1" thickBot="1">
      <c r="A135" s="3">
        <v>130</v>
      </c>
      <c r="B135" s="3"/>
      <c r="C135" s="4"/>
      <c r="D135" s="5"/>
      <c r="E135" s="3"/>
      <c r="F135" s="10"/>
      <c r="G135" s="12"/>
      <c r="AY135" t="b">
        <f t="shared" si="45"/>
        <v>0</v>
      </c>
      <c r="AZ135" t="b">
        <f t="shared" si="46"/>
        <v>0</v>
      </c>
      <c r="BA135" t="b">
        <f t="shared" si="47"/>
        <v>0</v>
      </c>
      <c r="BB135" t="b">
        <f t="shared" si="48"/>
        <v>0</v>
      </c>
      <c r="BC135" s="3" t="b">
        <f t="shared" si="49"/>
        <v>0</v>
      </c>
    </row>
    <row r="136" spans="1:55" ht="16.5" thickTop="1" thickBot="1">
      <c r="A136" s="3">
        <v>131</v>
      </c>
      <c r="B136" s="3"/>
      <c r="C136" s="4"/>
      <c r="D136" s="5"/>
      <c r="E136" s="3"/>
      <c r="F136" s="10"/>
      <c r="G136" s="12"/>
      <c r="AY136" t="b">
        <f t="shared" ref="AY136:AY199" si="51">INT(COUNTIF($B$6:$B$305,$B135)/4)=1</f>
        <v>0</v>
      </c>
      <c r="AZ136" t="b">
        <f t="shared" ref="AZ136:AZ199" si="52">INT(COUNTIF($B$6:$B$305,$B135)/4)=2</f>
        <v>0</v>
      </c>
      <c r="BA136" t="b">
        <f t="shared" ref="BA136:BA199" si="53">INT(COUNTIF($B$6:$B$305,$B135)/4)&gt;2</f>
        <v>0</v>
      </c>
      <c r="BB136" t="b">
        <f t="shared" ref="BB136:BB199" si="54">OR(COUNTIF($B$6:$B$305,$B135)=3,COUNTIF($B$6:$B$305,$B135)=7,COUNTIF($B$6:$B$305,$B135)=11)</f>
        <v>0</v>
      </c>
      <c r="BC136" s="3" t="b">
        <f t="shared" ref="BC136:BC199" si="55">COUNTIFS($B$6:$B$305,$B135,$C$6:$C$305,$C135,$D$6:$D$305,$D135,$E$6:$E$305,$E135) &gt;1</f>
        <v>0</v>
      </c>
    </row>
    <row r="137" spans="1:55" ht="16.5" thickTop="1" thickBot="1">
      <c r="A137" s="3">
        <v>132</v>
      </c>
      <c r="B137" s="3"/>
      <c r="C137" s="4"/>
      <c r="D137" s="5"/>
      <c r="E137" s="3"/>
      <c r="F137" s="10"/>
      <c r="G137" s="12"/>
      <c r="AY137" t="b">
        <f t="shared" si="51"/>
        <v>0</v>
      </c>
      <c r="AZ137" t="b">
        <f t="shared" si="52"/>
        <v>0</v>
      </c>
      <c r="BA137" t="b">
        <f t="shared" si="53"/>
        <v>0</v>
      </c>
      <c r="BB137" t="b">
        <f t="shared" si="54"/>
        <v>0</v>
      </c>
      <c r="BC137" s="3" t="b">
        <f t="shared" si="55"/>
        <v>0</v>
      </c>
    </row>
    <row r="138" spans="1:55" ht="16.5" thickTop="1" thickBot="1">
      <c r="A138" s="3">
        <v>133</v>
      </c>
      <c r="B138" s="3"/>
      <c r="C138" s="4"/>
      <c r="D138" s="5"/>
      <c r="E138" s="3"/>
      <c r="F138" s="10"/>
      <c r="G138" s="12"/>
      <c r="AY138" t="b">
        <f t="shared" si="51"/>
        <v>0</v>
      </c>
      <c r="AZ138" t="b">
        <f t="shared" si="52"/>
        <v>0</v>
      </c>
      <c r="BA138" t="b">
        <f t="shared" si="53"/>
        <v>0</v>
      </c>
      <c r="BB138" t="b">
        <f t="shared" si="54"/>
        <v>0</v>
      </c>
      <c r="BC138" s="3" t="b">
        <f t="shared" si="55"/>
        <v>0</v>
      </c>
    </row>
    <row r="139" spans="1:55" ht="16.5" thickTop="1" thickBot="1">
      <c r="A139" s="3">
        <v>134</v>
      </c>
      <c r="B139" s="3"/>
      <c r="C139" s="4"/>
      <c r="D139" s="5"/>
      <c r="E139" s="3"/>
      <c r="F139" s="10"/>
      <c r="G139" s="12"/>
      <c r="AY139" t="b">
        <f t="shared" si="51"/>
        <v>0</v>
      </c>
      <c r="AZ139" t="b">
        <f t="shared" si="52"/>
        <v>0</v>
      </c>
      <c r="BA139" t="b">
        <f t="shared" si="53"/>
        <v>0</v>
      </c>
      <c r="BB139" t="b">
        <f t="shared" si="54"/>
        <v>0</v>
      </c>
      <c r="BC139" s="3" t="b">
        <f t="shared" si="55"/>
        <v>0</v>
      </c>
    </row>
    <row r="140" spans="1:55" ht="16.5" thickTop="1" thickBot="1">
      <c r="A140" s="3">
        <v>135</v>
      </c>
      <c r="B140" s="3"/>
      <c r="C140" s="4"/>
      <c r="D140" s="5"/>
      <c r="E140" s="3"/>
      <c r="F140" s="10"/>
      <c r="G140" s="12"/>
      <c r="AY140" t="b">
        <f t="shared" si="51"/>
        <v>0</v>
      </c>
      <c r="AZ140" t="b">
        <f t="shared" si="52"/>
        <v>0</v>
      </c>
      <c r="BA140" t="b">
        <f t="shared" si="53"/>
        <v>0</v>
      </c>
      <c r="BB140" t="b">
        <f t="shared" si="54"/>
        <v>0</v>
      </c>
      <c r="BC140" s="3" t="b">
        <f t="shared" si="55"/>
        <v>0</v>
      </c>
    </row>
    <row r="141" spans="1:55" ht="16.5" thickTop="1" thickBot="1">
      <c r="A141" s="3">
        <v>136</v>
      </c>
      <c r="B141" s="3"/>
      <c r="C141" s="4"/>
      <c r="D141" s="5"/>
      <c r="E141" s="3"/>
      <c r="F141" s="10"/>
      <c r="G141" s="12"/>
      <c r="AY141" t="b">
        <f t="shared" si="51"/>
        <v>0</v>
      </c>
      <c r="AZ141" t="b">
        <f t="shared" si="52"/>
        <v>0</v>
      </c>
      <c r="BA141" t="b">
        <f t="shared" si="53"/>
        <v>0</v>
      </c>
      <c r="BB141" t="b">
        <f t="shared" si="54"/>
        <v>0</v>
      </c>
      <c r="BC141" s="3" t="b">
        <f t="shared" si="55"/>
        <v>0</v>
      </c>
    </row>
    <row r="142" spans="1:55" ht="16.5" thickTop="1" thickBot="1">
      <c r="A142" s="3">
        <v>137</v>
      </c>
      <c r="B142" s="3"/>
      <c r="C142" s="4"/>
      <c r="D142" s="5"/>
      <c r="E142" s="3"/>
      <c r="F142" s="10"/>
      <c r="G142" s="12"/>
      <c r="AY142" t="b">
        <f t="shared" si="51"/>
        <v>0</v>
      </c>
      <c r="AZ142" t="b">
        <f t="shared" si="52"/>
        <v>0</v>
      </c>
      <c r="BA142" t="b">
        <f t="shared" si="53"/>
        <v>0</v>
      </c>
      <c r="BB142" t="b">
        <f t="shared" si="54"/>
        <v>0</v>
      </c>
      <c r="BC142" s="3" t="b">
        <f t="shared" si="55"/>
        <v>0</v>
      </c>
    </row>
    <row r="143" spans="1:55" ht="16.5" thickTop="1" thickBot="1">
      <c r="A143" s="3">
        <v>138</v>
      </c>
      <c r="B143" s="3"/>
      <c r="C143" s="4"/>
      <c r="D143" s="5"/>
      <c r="E143" s="3"/>
      <c r="F143" s="10"/>
      <c r="G143" s="12"/>
      <c r="AY143" t="b">
        <f t="shared" si="51"/>
        <v>0</v>
      </c>
      <c r="AZ143" t="b">
        <f t="shared" si="52"/>
        <v>0</v>
      </c>
      <c r="BA143" t="b">
        <f t="shared" si="53"/>
        <v>0</v>
      </c>
      <c r="BB143" t="b">
        <f t="shared" si="54"/>
        <v>0</v>
      </c>
      <c r="BC143" s="3" t="b">
        <f t="shared" si="55"/>
        <v>0</v>
      </c>
    </row>
    <row r="144" spans="1:55" ht="16.5" thickTop="1" thickBot="1">
      <c r="A144" s="3">
        <v>139</v>
      </c>
      <c r="B144" s="3"/>
      <c r="C144" s="4"/>
      <c r="D144" s="5"/>
      <c r="E144" s="3"/>
      <c r="F144" s="10"/>
      <c r="G144" s="12"/>
      <c r="AY144" t="b">
        <f t="shared" si="51"/>
        <v>0</v>
      </c>
      <c r="AZ144" t="b">
        <f t="shared" si="52"/>
        <v>0</v>
      </c>
      <c r="BA144" t="b">
        <f t="shared" si="53"/>
        <v>0</v>
      </c>
      <c r="BB144" t="b">
        <f t="shared" si="54"/>
        <v>0</v>
      </c>
      <c r="BC144" s="3" t="b">
        <f t="shared" si="55"/>
        <v>0</v>
      </c>
    </row>
    <row r="145" spans="1:55" ht="16.5" thickTop="1" thickBot="1">
      <c r="A145" s="3">
        <v>140</v>
      </c>
      <c r="B145" s="3"/>
      <c r="C145" s="4"/>
      <c r="D145" s="5"/>
      <c r="E145" s="3"/>
      <c r="F145" s="10"/>
      <c r="G145" s="12"/>
      <c r="AY145" t="b">
        <f t="shared" si="51"/>
        <v>0</v>
      </c>
      <c r="AZ145" t="b">
        <f t="shared" si="52"/>
        <v>0</v>
      </c>
      <c r="BA145" t="b">
        <f t="shared" si="53"/>
        <v>0</v>
      </c>
      <c r="BB145" t="b">
        <f t="shared" si="54"/>
        <v>0</v>
      </c>
      <c r="BC145" s="3" t="b">
        <f t="shared" si="55"/>
        <v>0</v>
      </c>
    </row>
    <row r="146" spans="1:55" ht="16.5" thickTop="1" thickBot="1">
      <c r="A146" s="3">
        <v>141</v>
      </c>
      <c r="B146" s="3"/>
      <c r="C146" s="4"/>
      <c r="D146" s="5"/>
      <c r="E146" s="3"/>
      <c r="F146" s="10"/>
      <c r="G146" s="12"/>
      <c r="AY146" t="b">
        <f t="shared" si="51"/>
        <v>0</v>
      </c>
      <c r="AZ146" t="b">
        <f t="shared" si="52"/>
        <v>0</v>
      </c>
      <c r="BA146" t="b">
        <f t="shared" si="53"/>
        <v>0</v>
      </c>
      <c r="BB146" t="b">
        <f t="shared" si="54"/>
        <v>0</v>
      </c>
      <c r="BC146" s="3" t="b">
        <f t="shared" si="55"/>
        <v>0</v>
      </c>
    </row>
    <row r="147" spans="1:55" ht="16.5" thickTop="1" thickBot="1">
      <c r="A147" s="3">
        <v>142</v>
      </c>
      <c r="B147" s="3"/>
      <c r="C147" s="4"/>
      <c r="D147" s="5"/>
      <c r="E147" s="3"/>
      <c r="F147" s="10"/>
      <c r="G147" s="12"/>
      <c r="AY147" t="b">
        <f t="shared" si="51"/>
        <v>0</v>
      </c>
      <c r="AZ147" t="b">
        <f t="shared" si="52"/>
        <v>0</v>
      </c>
      <c r="BA147" t="b">
        <f t="shared" si="53"/>
        <v>0</v>
      </c>
      <c r="BB147" t="b">
        <f t="shared" si="54"/>
        <v>0</v>
      </c>
      <c r="BC147" s="3" t="b">
        <f t="shared" si="55"/>
        <v>0</v>
      </c>
    </row>
    <row r="148" spans="1:55" ht="16.5" thickTop="1" thickBot="1">
      <c r="A148" s="3">
        <v>143</v>
      </c>
      <c r="B148" s="3"/>
      <c r="C148" s="4"/>
      <c r="D148" s="5"/>
      <c r="E148" s="3"/>
      <c r="F148" s="10"/>
      <c r="G148" s="12"/>
      <c r="AY148" t="b">
        <f t="shared" si="51"/>
        <v>0</v>
      </c>
      <c r="AZ148" t="b">
        <f t="shared" si="52"/>
        <v>0</v>
      </c>
      <c r="BA148" t="b">
        <f t="shared" si="53"/>
        <v>0</v>
      </c>
      <c r="BB148" t="b">
        <f t="shared" si="54"/>
        <v>0</v>
      </c>
      <c r="BC148" s="3" t="b">
        <f t="shared" si="55"/>
        <v>0</v>
      </c>
    </row>
    <row r="149" spans="1:55" ht="16.5" thickTop="1" thickBot="1">
      <c r="A149" s="3">
        <v>144</v>
      </c>
      <c r="B149" s="3"/>
      <c r="C149" s="4"/>
      <c r="D149" s="5"/>
      <c r="E149" s="3"/>
      <c r="F149" s="10"/>
      <c r="G149" s="12"/>
      <c r="AY149" t="b">
        <f t="shared" si="51"/>
        <v>0</v>
      </c>
      <c r="AZ149" t="b">
        <f t="shared" si="52"/>
        <v>0</v>
      </c>
      <c r="BA149" t="b">
        <f t="shared" si="53"/>
        <v>0</v>
      </c>
      <c r="BB149" t="b">
        <f t="shared" si="54"/>
        <v>0</v>
      </c>
      <c r="BC149" s="3" t="b">
        <f t="shared" si="55"/>
        <v>0</v>
      </c>
    </row>
    <row r="150" spans="1:55" ht="16.5" thickTop="1" thickBot="1">
      <c r="A150" s="3">
        <v>145</v>
      </c>
      <c r="B150" s="3"/>
      <c r="C150" s="4"/>
      <c r="D150" s="5"/>
      <c r="E150" s="3"/>
      <c r="F150" s="10"/>
      <c r="G150" s="12"/>
      <c r="AY150" t="b">
        <f t="shared" si="51"/>
        <v>0</v>
      </c>
      <c r="AZ150" t="b">
        <f t="shared" si="52"/>
        <v>0</v>
      </c>
      <c r="BA150" t="b">
        <f t="shared" si="53"/>
        <v>0</v>
      </c>
      <c r="BB150" t="b">
        <f t="shared" si="54"/>
        <v>0</v>
      </c>
      <c r="BC150" s="3" t="b">
        <f t="shared" si="55"/>
        <v>0</v>
      </c>
    </row>
    <row r="151" spans="1:55" ht="16.5" thickTop="1" thickBot="1">
      <c r="A151" s="3">
        <v>146</v>
      </c>
      <c r="B151" s="3"/>
      <c r="C151" s="4"/>
      <c r="D151" s="5"/>
      <c r="E151" s="3"/>
      <c r="F151" s="10"/>
      <c r="G151" s="12"/>
      <c r="AY151" t="b">
        <f t="shared" si="51"/>
        <v>0</v>
      </c>
      <c r="AZ151" t="b">
        <f t="shared" si="52"/>
        <v>0</v>
      </c>
      <c r="BA151" t="b">
        <f t="shared" si="53"/>
        <v>0</v>
      </c>
      <c r="BB151" t="b">
        <f t="shared" si="54"/>
        <v>0</v>
      </c>
      <c r="BC151" s="3" t="b">
        <f t="shared" si="55"/>
        <v>0</v>
      </c>
    </row>
    <row r="152" spans="1:55" ht="16.5" thickTop="1" thickBot="1">
      <c r="A152" s="3">
        <v>147</v>
      </c>
      <c r="B152" s="3"/>
      <c r="C152" s="4"/>
      <c r="D152" s="5"/>
      <c r="E152" s="3"/>
      <c r="F152" s="10"/>
      <c r="G152" s="12"/>
      <c r="AY152" t="b">
        <f t="shared" si="51"/>
        <v>0</v>
      </c>
      <c r="AZ152" t="b">
        <f t="shared" si="52"/>
        <v>0</v>
      </c>
      <c r="BA152" t="b">
        <f t="shared" si="53"/>
        <v>0</v>
      </c>
      <c r="BB152" t="b">
        <f t="shared" si="54"/>
        <v>0</v>
      </c>
      <c r="BC152" s="3" t="b">
        <f t="shared" si="55"/>
        <v>0</v>
      </c>
    </row>
    <row r="153" spans="1:55" ht="16.5" thickTop="1" thickBot="1">
      <c r="A153" s="3">
        <v>148</v>
      </c>
      <c r="B153" s="3"/>
      <c r="C153" s="4"/>
      <c r="D153" s="5"/>
      <c r="E153" s="3"/>
      <c r="F153" s="10"/>
      <c r="G153" s="12"/>
      <c r="AY153" t="b">
        <f t="shared" si="51"/>
        <v>0</v>
      </c>
      <c r="AZ153" t="b">
        <f t="shared" si="52"/>
        <v>0</v>
      </c>
      <c r="BA153" t="b">
        <f t="shared" si="53"/>
        <v>0</v>
      </c>
      <c r="BB153" t="b">
        <f t="shared" si="54"/>
        <v>0</v>
      </c>
      <c r="BC153" s="3" t="b">
        <f t="shared" si="55"/>
        <v>0</v>
      </c>
    </row>
    <row r="154" spans="1:55" ht="16.5" thickTop="1" thickBot="1">
      <c r="A154" s="3">
        <v>149</v>
      </c>
      <c r="B154" s="3"/>
      <c r="C154" s="4"/>
      <c r="D154" s="5"/>
      <c r="E154" s="3"/>
      <c r="F154" s="10"/>
      <c r="G154" s="12"/>
      <c r="AY154" t="b">
        <f t="shared" si="51"/>
        <v>0</v>
      </c>
      <c r="AZ154" t="b">
        <f t="shared" si="52"/>
        <v>0</v>
      </c>
      <c r="BA154" t="b">
        <f t="shared" si="53"/>
        <v>0</v>
      </c>
      <c r="BB154" t="b">
        <f t="shared" si="54"/>
        <v>0</v>
      </c>
      <c r="BC154" s="3" t="b">
        <f t="shared" si="55"/>
        <v>0</v>
      </c>
    </row>
    <row r="155" spans="1:55" ht="16.5" thickTop="1" thickBot="1">
      <c r="A155" s="3">
        <v>150</v>
      </c>
      <c r="B155" s="3"/>
      <c r="C155" s="4"/>
      <c r="D155" s="5"/>
      <c r="E155" s="3"/>
      <c r="F155" s="10"/>
      <c r="G155" s="12"/>
      <c r="AY155" t="b">
        <f t="shared" si="51"/>
        <v>0</v>
      </c>
      <c r="AZ155" t="b">
        <f t="shared" si="52"/>
        <v>0</v>
      </c>
      <c r="BA155" t="b">
        <f t="shared" si="53"/>
        <v>0</v>
      </c>
      <c r="BB155" t="b">
        <f t="shared" si="54"/>
        <v>0</v>
      </c>
      <c r="BC155" s="3" t="b">
        <f t="shared" si="55"/>
        <v>0</v>
      </c>
    </row>
    <row r="156" spans="1:55" ht="16.5" thickTop="1" thickBot="1">
      <c r="A156" s="3">
        <v>151</v>
      </c>
      <c r="B156" s="3"/>
      <c r="C156" s="4"/>
      <c r="D156" s="5"/>
      <c r="E156" s="3"/>
      <c r="F156" s="10"/>
      <c r="G156" s="12"/>
      <c r="AY156" t="b">
        <f t="shared" si="51"/>
        <v>0</v>
      </c>
      <c r="AZ156" t="b">
        <f t="shared" si="52"/>
        <v>0</v>
      </c>
      <c r="BA156" t="b">
        <f t="shared" si="53"/>
        <v>0</v>
      </c>
      <c r="BB156" t="b">
        <f t="shared" si="54"/>
        <v>0</v>
      </c>
      <c r="BC156" s="3" t="b">
        <f t="shared" si="55"/>
        <v>0</v>
      </c>
    </row>
    <row r="157" spans="1:55" ht="16.5" thickTop="1" thickBot="1">
      <c r="A157" s="3">
        <v>152</v>
      </c>
      <c r="B157" s="3"/>
      <c r="C157" s="4"/>
      <c r="D157" s="5"/>
      <c r="E157" s="3"/>
      <c r="F157" s="10"/>
      <c r="G157" s="12"/>
      <c r="AY157" t="b">
        <f t="shared" si="51"/>
        <v>0</v>
      </c>
      <c r="AZ157" t="b">
        <f t="shared" si="52"/>
        <v>0</v>
      </c>
      <c r="BA157" t="b">
        <f t="shared" si="53"/>
        <v>0</v>
      </c>
      <c r="BB157" t="b">
        <f t="shared" si="54"/>
        <v>0</v>
      </c>
      <c r="BC157" s="3" t="b">
        <f t="shared" si="55"/>
        <v>0</v>
      </c>
    </row>
    <row r="158" spans="1:55" ht="16.5" thickTop="1" thickBot="1">
      <c r="A158" s="3">
        <v>153</v>
      </c>
      <c r="B158" s="3"/>
      <c r="C158" s="4"/>
      <c r="D158" s="5"/>
      <c r="E158" s="3"/>
      <c r="F158" s="10"/>
      <c r="G158" s="12"/>
      <c r="AY158" t="b">
        <f t="shared" si="51"/>
        <v>0</v>
      </c>
      <c r="AZ158" t="b">
        <f t="shared" si="52"/>
        <v>0</v>
      </c>
      <c r="BA158" t="b">
        <f t="shared" si="53"/>
        <v>0</v>
      </c>
      <c r="BB158" t="b">
        <f t="shared" si="54"/>
        <v>0</v>
      </c>
      <c r="BC158" s="3" t="b">
        <f t="shared" si="55"/>
        <v>0</v>
      </c>
    </row>
    <row r="159" spans="1:55" ht="16.5" thickTop="1" thickBot="1">
      <c r="A159" s="3">
        <v>154</v>
      </c>
      <c r="B159" s="3"/>
      <c r="C159" s="4"/>
      <c r="D159" s="5"/>
      <c r="E159" s="3"/>
      <c r="F159" s="10"/>
      <c r="G159" s="12"/>
      <c r="AY159" t="b">
        <f t="shared" si="51"/>
        <v>0</v>
      </c>
      <c r="AZ159" t="b">
        <f t="shared" si="52"/>
        <v>0</v>
      </c>
      <c r="BA159" t="b">
        <f t="shared" si="53"/>
        <v>0</v>
      </c>
      <c r="BB159" t="b">
        <f t="shared" si="54"/>
        <v>0</v>
      </c>
      <c r="BC159" s="3" t="b">
        <f t="shared" si="55"/>
        <v>0</v>
      </c>
    </row>
    <row r="160" spans="1:55" ht="16.5" thickTop="1" thickBot="1">
      <c r="A160" s="3">
        <v>155</v>
      </c>
      <c r="B160" s="3"/>
      <c r="C160" s="4"/>
      <c r="D160" s="5"/>
      <c r="E160" s="3"/>
      <c r="F160" s="10"/>
      <c r="G160" s="12"/>
      <c r="AY160" t="b">
        <f t="shared" si="51"/>
        <v>0</v>
      </c>
      <c r="AZ160" t="b">
        <f t="shared" si="52"/>
        <v>0</v>
      </c>
      <c r="BA160" t="b">
        <f t="shared" si="53"/>
        <v>0</v>
      </c>
      <c r="BB160" t="b">
        <f t="shared" si="54"/>
        <v>0</v>
      </c>
      <c r="BC160" s="3" t="b">
        <f t="shared" si="55"/>
        <v>0</v>
      </c>
    </row>
    <row r="161" spans="1:55" ht="16.5" thickTop="1" thickBot="1">
      <c r="A161" s="3">
        <v>156</v>
      </c>
      <c r="B161" s="3"/>
      <c r="C161" s="4"/>
      <c r="D161" s="5"/>
      <c r="E161" s="3"/>
      <c r="F161" s="10"/>
      <c r="G161" s="12"/>
      <c r="AY161" t="b">
        <f t="shared" si="51"/>
        <v>0</v>
      </c>
      <c r="AZ161" t="b">
        <f t="shared" si="52"/>
        <v>0</v>
      </c>
      <c r="BA161" t="b">
        <f t="shared" si="53"/>
        <v>0</v>
      </c>
      <c r="BB161" t="b">
        <f t="shared" si="54"/>
        <v>0</v>
      </c>
      <c r="BC161" s="3" t="b">
        <f t="shared" si="55"/>
        <v>0</v>
      </c>
    </row>
    <row r="162" spans="1:55" ht="16.5" thickTop="1" thickBot="1">
      <c r="A162" s="3">
        <v>157</v>
      </c>
      <c r="B162" s="3"/>
      <c r="C162" s="4"/>
      <c r="D162" s="5"/>
      <c r="E162" s="3"/>
      <c r="F162" s="10"/>
      <c r="G162" s="12"/>
      <c r="AY162" t="b">
        <f t="shared" si="51"/>
        <v>0</v>
      </c>
      <c r="AZ162" t="b">
        <f t="shared" si="52"/>
        <v>0</v>
      </c>
      <c r="BA162" t="b">
        <f t="shared" si="53"/>
        <v>0</v>
      </c>
      <c r="BB162" t="b">
        <f t="shared" si="54"/>
        <v>0</v>
      </c>
      <c r="BC162" s="3" t="b">
        <f t="shared" si="55"/>
        <v>0</v>
      </c>
    </row>
    <row r="163" spans="1:55" ht="16.5" thickTop="1" thickBot="1">
      <c r="A163" s="3">
        <v>158</v>
      </c>
      <c r="B163" s="3"/>
      <c r="C163" s="4"/>
      <c r="D163" s="5"/>
      <c r="E163" s="3"/>
      <c r="F163" s="10"/>
      <c r="G163" s="12"/>
      <c r="AY163" t="b">
        <f t="shared" si="51"/>
        <v>0</v>
      </c>
      <c r="AZ163" t="b">
        <f t="shared" si="52"/>
        <v>0</v>
      </c>
      <c r="BA163" t="b">
        <f t="shared" si="53"/>
        <v>0</v>
      </c>
      <c r="BB163" t="b">
        <f t="shared" si="54"/>
        <v>0</v>
      </c>
      <c r="BC163" s="3" t="b">
        <f t="shared" si="55"/>
        <v>0</v>
      </c>
    </row>
    <row r="164" spans="1:55" ht="16.5" thickTop="1" thickBot="1">
      <c r="A164" s="3">
        <v>159</v>
      </c>
      <c r="B164" s="3"/>
      <c r="C164" s="4"/>
      <c r="D164" s="5"/>
      <c r="E164" s="3"/>
      <c r="F164" s="10"/>
      <c r="G164" s="12"/>
      <c r="AY164" t="b">
        <f t="shared" si="51"/>
        <v>0</v>
      </c>
      <c r="AZ164" t="b">
        <f t="shared" si="52"/>
        <v>0</v>
      </c>
      <c r="BA164" t="b">
        <f t="shared" si="53"/>
        <v>0</v>
      </c>
      <c r="BB164" t="b">
        <f t="shared" si="54"/>
        <v>0</v>
      </c>
      <c r="BC164" s="3" t="b">
        <f t="shared" si="55"/>
        <v>0</v>
      </c>
    </row>
    <row r="165" spans="1:55" ht="16.5" thickTop="1" thickBot="1">
      <c r="A165" s="3">
        <v>160</v>
      </c>
      <c r="B165" s="3"/>
      <c r="C165" s="4"/>
      <c r="D165" s="5"/>
      <c r="E165" s="3"/>
      <c r="F165" s="10"/>
      <c r="G165" s="12"/>
      <c r="AY165" t="b">
        <f t="shared" si="51"/>
        <v>0</v>
      </c>
      <c r="AZ165" t="b">
        <f t="shared" si="52"/>
        <v>0</v>
      </c>
      <c r="BA165" t="b">
        <f t="shared" si="53"/>
        <v>0</v>
      </c>
      <c r="BB165" t="b">
        <f t="shared" si="54"/>
        <v>0</v>
      </c>
      <c r="BC165" s="3" t="b">
        <f t="shared" si="55"/>
        <v>0</v>
      </c>
    </row>
    <row r="166" spans="1:55" ht="16.5" thickTop="1" thickBot="1">
      <c r="A166" s="3">
        <v>161</v>
      </c>
      <c r="B166" s="3"/>
      <c r="C166" s="4"/>
      <c r="D166" s="5"/>
      <c r="E166" s="3"/>
      <c r="F166" s="10"/>
      <c r="G166" s="12"/>
      <c r="AY166" t="b">
        <f t="shared" si="51"/>
        <v>0</v>
      </c>
      <c r="AZ166" t="b">
        <f t="shared" si="52"/>
        <v>0</v>
      </c>
      <c r="BA166" t="b">
        <f t="shared" si="53"/>
        <v>0</v>
      </c>
      <c r="BB166" t="b">
        <f t="shared" si="54"/>
        <v>0</v>
      </c>
      <c r="BC166" s="3" t="b">
        <f t="shared" si="55"/>
        <v>0</v>
      </c>
    </row>
    <row r="167" spans="1:55" ht="16.5" thickTop="1" thickBot="1">
      <c r="A167" s="3">
        <v>162</v>
      </c>
      <c r="B167" s="3"/>
      <c r="C167" s="4"/>
      <c r="D167" s="5"/>
      <c r="E167" s="3"/>
      <c r="F167" s="10"/>
      <c r="G167" s="12"/>
      <c r="AY167" t="b">
        <f t="shared" si="51"/>
        <v>0</v>
      </c>
      <c r="AZ167" t="b">
        <f t="shared" si="52"/>
        <v>0</v>
      </c>
      <c r="BA167" t="b">
        <f t="shared" si="53"/>
        <v>0</v>
      </c>
      <c r="BB167" t="b">
        <f t="shared" si="54"/>
        <v>0</v>
      </c>
      <c r="BC167" s="3" t="b">
        <f t="shared" si="55"/>
        <v>0</v>
      </c>
    </row>
    <row r="168" spans="1:55" ht="16.5" thickTop="1" thickBot="1">
      <c r="A168" s="3">
        <v>163</v>
      </c>
      <c r="B168" s="3"/>
      <c r="C168" s="4"/>
      <c r="D168" s="5"/>
      <c r="E168" s="3"/>
      <c r="F168" s="10"/>
      <c r="G168" s="12"/>
      <c r="AY168" t="b">
        <f t="shared" si="51"/>
        <v>0</v>
      </c>
      <c r="AZ168" t="b">
        <f t="shared" si="52"/>
        <v>0</v>
      </c>
      <c r="BA168" t="b">
        <f t="shared" si="53"/>
        <v>0</v>
      </c>
      <c r="BB168" t="b">
        <f t="shared" si="54"/>
        <v>0</v>
      </c>
      <c r="BC168" s="3" t="b">
        <f t="shared" si="55"/>
        <v>0</v>
      </c>
    </row>
    <row r="169" spans="1:55" ht="16.5" thickTop="1" thickBot="1">
      <c r="A169" s="3">
        <v>164</v>
      </c>
      <c r="B169" s="3"/>
      <c r="C169" s="4"/>
      <c r="D169" s="5"/>
      <c r="E169" s="3"/>
      <c r="F169" s="10"/>
      <c r="G169" s="12"/>
      <c r="AY169" t="b">
        <f t="shared" si="51"/>
        <v>0</v>
      </c>
      <c r="AZ169" t="b">
        <f t="shared" si="52"/>
        <v>0</v>
      </c>
      <c r="BA169" t="b">
        <f t="shared" si="53"/>
        <v>0</v>
      </c>
      <c r="BB169" t="b">
        <f t="shared" si="54"/>
        <v>0</v>
      </c>
      <c r="BC169" s="3" t="b">
        <f t="shared" si="55"/>
        <v>0</v>
      </c>
    </row>
    <row r="170" spans="1:55" ht="16.5" thickTop="1" thickBot="1">
      <c r="A170" s="3">
        <v>165</v>
      </c>
      <c r="B170" s="3"/>
      <c r="C170" s="4"/>
      <c r="D170" s="5"/>
      <c r="E170" s="3"/>
      <c r="F170" s="10"/>
      <c r="G170" s="12"/>
      <c r="AY170" t="b">
        <f t="shared" si="51"/>
        <v>0</v>
      </c>
      <c r="AZ170" t="b">
        <f t="shared" si="52"/>
        <v>0</v>
      </c>
      <c r="BA170" t="b">
        <f t="shared" si="53"/>
        <v>0</v>
      </c>
      <c r="BB170" t="b">
        <f t="shared" si="54"/>
        <v>0</v>
      </c>
      <c r="BC170" s="3" t="b">
        <f t="shared" si="55"/>
        <v>0</v>
      </c>
    </row>
    <row r="171" spans="1:55" ht="16.5" thickTop="1" thickBot="1">
      <c r="A171" s="3">
        <v>166</v>
      </c>
      <c r="B171" s="3"/>
      <c r="C171" s="4"/>
      <c r="D171" s="5"/>
      <c r="E171" s="3"/>
      <c r="F171" s="10"/>
      <c r="G171" s="12"/>
      <c r="AY171" t="b">
        <f t="shared" si="51"/>
        <v>0</v>
      </c>
      <c r="AZ171" t="b">
        <f t="shared" si="52"/>
        <v>0</v>
      </c>
      <c r="BA171" t="b">
        <f t="shared" si="53"/>
        <v>0</v>
      </c>
      <c r="BB171" t="b">
        <f t="shared" si="54"/>
        <v>0</v>
      </c>
      <c r="BC171" s="3" t="b">
        <f t="shared" si="55"/>
        <v>0</v>
      </c>
    </row>
    <row r="172" spans="1:55" ht="16.5" thickTop="1" thickBot="1">
      <c r="A172" s="3">
        <v>167</v>
      </c>
      <c r="B172" s="3"/>
      <c r="C172" s="4"/>
      <c r="D172" s="5"/>
      <c r="E172" s="3"/>
      <c r="F172" s="10"/>
      <c r="G172" s="12"/>
      <c r="AY172" t="b">
        <f t="shared" si="51"/>
        <v>0</v>
      </c>
      <c r="AZ172" t="b">
        <f t="shared" si="52"/>
        <v>0</v>
      </c>
      <c r="BA172" t="b">
        <f t="shared" si="53"/>
        <v>0</v>
      </c>
      <c r="BB172" t="b">
        <f t="shared" si="54"/>
        <v>0</v>
      </c>
      <c r="BC172" s="3" t="b">
        <f t="shared" si="55"/>
        <v>0</v>
      </c>
    </row>
    <row r="173" spans="1:55" ht="16.5" thickTop="1" thickBot="1">
      <c r="A173" s="3">
        <v>168</v>
      </c>
      <c r="B173" s="3"/>
      <c r="C173" s="4"/>
      <c r="D173" s="5"/>
      <c r="E173" s="3"/>
      <c r="F173" s="10"/>
      <c r="G173" s="12"/>
      <c r="AY173" t="b">
        <f t="shared" si="51"/>
        <v>0</v>
      </c>
      <c r="AZ173" t="b">
        <f t="shared" si="52"/>
        <v>0</v>
      </c>
      <c r="BA173" t="b">
        <f t="shared" si="53"/>
        <v>0</v>
      </c>
      <c r="BB173" t="b">
        <f t="shared" si="54"/>
        <v>0</v>
      </c>
      <c r="BC173" s="3" t="b">
        <f t="shared" si="55"/>
        <v>0</v>
      </c>
    </row>
    <row r="174" spans="1:55" ht="16.5" thickTop="1" thickBot="1">
      <c r="A174" s="3">
        <v>169</v>
      </c>
      <c r="B174" s="3"/>
      <c r="C174" s="4"/>
      <c r="D174" s="5"/>
      <c r="E174" s="3"/>
      <c r="F174" s="10"/>
      <c r="G174" s="12"/>
      <c r="AY174" t="b">
        <f t="shared" si="51"/>
        <v>0</v>
      </c>
      <c r="AZ174" t="b">
        <f t="shared" si="52"/>
        <v>0</v>
      </c>
      <c r="BA174" t="b">
        <f t="shared" si="53"/>
        <v>0</v>
      </c>
      <c r="BB174" t="b">
        <f t="shared" si="54"/>
        <v>0</v>
      </c>
      <c r="BC174" s="3" t="b">
        <f t="shared" si="55"/>
        <v>0</v>
      </c>
    </row>
    <row r="175" spans="1:55" ht="16.5" thickTop="1" thickBot="1">
      <c r="A175" s="3">
        <v>170</v>
      </c>
      <c r="B175" s="3"/>
      <c r="C175" s="4"/>
      <c r="D175" s="5"/>
      <c r="E175" s="3"/>
      <c r="F175" s="10"/>
      <c r="G175" s="12"/>
      <c r="AY175" t="b">
        <f t="shared" si="51"/>
        <v>0</v>
      </c>
      <c r="AZ175" t="b">
        <f t="shared" si="52"/>
        <v>0</v>
      </c>
      <c r="BA175" t="b">
        <f t="shared" si="53"/>
        <v>0</v>
      </c>
      <c r="BB175" t="b">
        <f t="shared" si="54"/>
        <v>0</v>
      </c>
      <c r="BC175" s="3" t="b">
        <f t="shared" si="55"/>
        <v>0</v>
      </c>
    </row>
    <row r="176" spans="1:55" ht="16.5" thickTop="1" thickBot="1">
      <c r="A176" s="3">
        <v>171</v>
      </c>
      <c r="B176" s="3"/>
      <c r="C176" s="4"/>
      <c r="D176" s="5"/>
      <c r="E176" s="3"/>
      <c r="F176" s="10"/>
      <c r="G176" s="12"/>
      <c r="AY176" t="b">
        <f t="shared" si="51"/>
        <v>0</v>
      </c>
      <c r="AZ176" t="b">
        <f t="shared" si="52"/>
        <v>0</v>
      </c>
      <c r="BA176" t="b">
        <f t="shared" si="53"/>
        <v>0</v>
      </c>
      <c r="BB176" t="b">
        <f t="shared" si="54"/>
        <v>0</v>
      </c>
      <c r="BC176" s="3" t="b">
        <f t="shared" si="55"/>
        <v>0</v>
      </c>
    </row>
    <row r="177" spans="1:55" ht="16.5" thickTop="1" thickBot="1">
      <c r="A177" s="3">
        <v>172</v>
      </c>
      <c r="B177" s="3"/>
      <c r="C177" s="4"/>
      <c r="D177" s="5"/>
      <c r="E177" s="3"/>
      <c r="F177" s="10"/>
      <c r="G177" s="12"/>
      <c r="AY177" t="b">
        <f t="shared" si="51"/>
        <v>0</v>
      </c>
      <c r="AZ177" t="b">
        <f t="shared" si="52"/>
        <v>0</v>
      </c>
      <c r="BA177" t="b">
        <f t="shared" si="53"/>
        <v>0</v>
      </c>
      <c r="BB177" t="b">
        <f t="shared" si="54"/>
        <v>0</v>
      </c>
      <c r="BC177" s="3" t="b">
        <f t="shared" si="55"/>
        <v>0</v>
      </c>
    </row>
    <row r="178" spans="1:55" ht="16.5" thickTop="1" thickBot="1">
      <c r="A178" s="3">
        <v>173</v>
      </c>
      <c r="B178" s="3"/>
      <c r="C178" s="4"/>
      <c r="D178" s="5"/>
      <c r="E178" s="3"/>
      <c r="F178" s="10"/>
      <c r="G178" s="12"/>
      <c r="AY178" t="b">
        <f t="shared" si="51"/>
        <v>0</v>
      </c>
      <c r="AZ178" t="b">
        <f t="shared" si="52"/>
        <v>0</v>
      </c>
      <c r="BA178" t="b">
        <f t="shared" si="53"/>
        <v>0</v>
      </c>
      <c r="BB178" t="b">
        <f t="shared" si="54"/>
        <v>0</v>
      </c>
      <c r="BC178" s="3" t="b">
        <f t="shared" si="55"/>
        <v>0</v>
      </c>
    </row>
    <row r="179" spans="1:55" ht="16.5" thickTop="1" thickBot="1">
      <c r="A179" s="3">
        <v>174</v>
      </c>
      <c r="B179" s="3"/>
      <c r="C179" s="4"/>
      <c r="D179" s="5"/>
      <c r="E179" s="3"/>
      <c r="F179" s="10"/>
      <c r="G179" s="12"/>
      <c r="AY179" t="b">
        <f t="shared" si="51"/>
        <v>0</v>
      </c>
      <c r="AZ179" t="b">
        <f t="shared" si="52"/>
        <v>0</v>
      </c>
      <c r="BA179" t="b">
        <f t="shared" si="53"/>
        <v>0</v>
      </c>
      <c r="BB179" t="b">
        <f t="shared" si="54"/>
        <v>0</v>
      </c>
      <c r="BC179" s="3" t="b">
        <f t="shared" si="55"/>
        <v>0</v>
      </c>
    </row>
    <row r="180" spans="1:55" ht="16.5" thickTop="1" thickBot="1">
      <c r="A180" s="3">
        <v>175</v>
      </c>
      <c r="B180" s="3"/>
      <c r="C180" s="4"/>
      <c r="D180" s="5"/>
      <c r="E180" s="3"/>
      <c r="F180" s="10"/>
      <c r="G180" s="12"/>
      <c r="AY180" t="b">
        <f t="shared" si="51"/>
        <v>0</v>
      </c>
      <c r="AZ180" t="b">
        <f t="shared" si="52"/>
        <v>0</v>
      </c>
      <c r="BA180" t="b">
        <f t="shared" si="53"/>
        <v>0</v>
      </c>
      <c r="BB180" t="b">
        <f t="shared" si="54"/>
        <v>0</v>
      </c>
      <c r="BC180" s="3" t="b">
        <f t="shared" si="55"/>
        <v>0</v>
      </c>
    </row>
    <row r="181" spans="1:55" ht="16.5" thickTop="1" thickBot="1">
      <c r="A181" s="3">
        <v>176</v>
      </c>
      <c r="B181" s="3"/>
      <c r="C181" s="4"/>
      <c r="D181" s="5"/>
      <c r="E181" s="3"/>
      <c r="F181" s="10"/>
      <c r="G181" s="12"/>
      <c r="AY181" t="b">
        <f t="shared" si="51"/>
        <v>0</v>
      </c>
      <c r="AZ181" t="b">
        <f t="shared" si="52"/>
        <v>0</v>
      </c>
      <c r="BA181" t="b">
        <f t="shared" si="53"/>
        <v>0</v>
      </c>
      <c r="BB181" t="b">
        <f t="shared" si="54"/>
        <v>0</v>
      </c>
      <c r="BC181" s="3" t="b">
        <f t="shared" si="55"/>
        <v>0</v>
      </c>
    </row>
    <row r="182" spans="1:55" ht="16.5" thickTop="1" thickBot="1">
      <c r="A182" s="3">
        <v>177</v>
      </c>
      <c r="B182" s="3"/>
      <c r="C182" s="4"/>
      <c r="D182" s="5"/>
      <c r="E182" s="3"/>
      <c r="F182" s="10"/>
      <c r="G182" s="12"/>
      <c r="AY182" t="b">
        <f t="shared" si="51"/>
        <v>0</v>
      </c>
      <c r="AZ182" t="b">
        <f t="shared" si="52"/>
        <v>0</v>
      </c>
      <c r="BA182" t="b">
        <f t="shared" si="53"/>
        <v>0</v>
      </c>
      <c r="BB182" t="b">
        <f t="shared" si="54"/>
        <v>0</v>
      </c>
      <c r="BC182" s="3" t="b">
        <f t="shared" si="55"/>
        <v>0</v>
      </c>
    </row>
    <row r="183" spans="1:55" ht="16.5" thickTop="1" thickBot="1">
      <c r="A183" s="3">
        <v>178</v>
      </c>
      <c r="B183" s="3"/>
      <c r="C183" s="4"/>
      <c r="D183" s="5"/>
      <c r="E183" s="3"/>
      <c r="F183" s="10"/>
      <c r="G183" s="12"/>
      <c r="AY183" t="b">
        <f t="shared" si="51"/>
        <v>0</v>
      </c>
      <c r="AZ183" t="b">
        <f t="shared" si="52"/>
        <v>0</v>
      </c>
      <c r="BA183" t="b">
        <f t="shared" si="53"/>
        <v>0</v>
      </c>
      <c r="BB183" t="b">
        <f t="shared" si="54"/>
        <v>0</v>
      </c>
      <c r="BC183" s="3" t="b">
        <f t="shared" si="55"/>
        <v>0</v>
      </c>
    </row>
    <row r="184" spans="1:55" ht="16.5" thickTop="1" thickBot="1">
      <c r="A184" s="3">
        <v>179</v>
      </c>
      <c r="B184" s="3"/>
      <c r="C184" s="4"/>
      <c r="D184" s="5"/>
      <c r="E184" s="3"/>
      <c r="F184" s="10"/>
      <c r="G184" s="12"/>
      <c r="AY184" t="b">
        <f t="shared" si="51"/>
        <v>0</v>
      </c>
      <c r="AZ184" t="b">
        <f t="shared" si="52"/>
        <v>0</v>
      </c>
      <c r="BA184" t="b">
        <f t="shared" si="53"/>
        <v>0</v>
      </c>
      <c r="BB184" t="b">
        <f t="shared" si="54"/>
        <v>0</v>
      </c>
      <c r="BC184" s="3" t="b">
        <f t="shared" si="55"/>
        <v>0</v>
      </c>
    </row>
    <row r="185" spans="1:55" ht="16.5" thickTop="1" thickBot="1">
      <c r="A185" s="3">
        <v>180</v>
      </c>
      <c r="B185" s="3"/>
      <c r="C185" s="4"/>
      <c r="D185" s="5"/>
      <c r="E185" s="3"/>
      <c r="F185" s="10"/>
      <c r="G185" s="12"/>
      <c r="AY185" t="b">
        <f t="shared" si="51"/>
        <v>0</v>
      </c>
      <c r="AZ185" t="b">
        <f t="shared" si="52"/>
        <v>0</v>
      </c>
      <c r="BA185" t="b">
        <f t="shared" si="53"/>
        <v>0</v>
      </c>
      <c r="BB185" t="b">
        <f t="shared" si="54"/>
        <v>0</v>
      </c>
      <c r="BC185" s="3" t="b">
        <f t="shared" si="55"/>
        <v>0</v>
      </c>
    </row>
    <row r="186" spans="1:55" ht="16.5" thickTop="1" thickBot="1">
      <c r="A186" s="3">
        <v>181</v>
      </c>
      <c r="B186" s="3"/>
      <c r="C186" s="4"/>
      <c r="D186" s="5"/>
      <c r="E186" s="3"/>
      <c r="F186" s="10"/>
      <c r="G186" s="12"/>
      <c r="AY186" t="b">
        <f t="shared" si="51"/>
        <v>0</v>
      </c>
      <c r="AZ186" t="b">
        <f t="shared" si="52"/>
        <v>0</v>
      </c>
      <c r="BA186" t="b">
        <f t="shared" si="53"/>
        <v>0</v>
      </c>
      <c r="BB186" t="b">
        <f t="shared" si="54"/>
        <v>0</v>
      </c>
      <c r="BC186" s="3" t="b">
        <f t="shared" si="55"/>
        <v>0</v>
      </c>
    </row>
    <row r="187" spans="1:55" ht="16.5" thickTop="1" thickBot="1">
      <c r="A187" s="3">
        <v>182</v>
      </c>
      <c r="B187" s="3"/>
      <c r="C187" s="4"/>
      <c r="D187" s="5"/>
      <c r="E187" s="3"/>
      <c r="F187" s="10"/>
      <c r="G187" s="12"/>
      <c r="AY187" t="b">
        <f t="shared" si="51"/>
        <v>0</v>
      </c>
      <c r="AZ187" t="b">
        <f t="shared" si="52"/>
        <v>0</v>
      </c>
      <c r="BA187" t="b">
        <f t="shared" si="53"/>
        <v>0</v>
      </c>
      <c r="BB187" t="b">
        <f t="shared" si="54"/>
        <v>0</v>
      </c>
      <c r="BC187" s="3" t="b">
        <f t="shared" si="55"/>
        <v>0</v>
      </c>
    </row>
    <row r="188" spans="1:55" ht="16.5" thickTop="1" thickBot="1">
      <c r="A188" s="3">
        <v>183</v>
      </c>
      <c r="B188" s="3"/>
      <c r="C188" s="4"/>
      <c r="D188" s="5"/>
      <c r="E188" s="3"/>
      <c r="F188" s="10"/>
      <c r="G188" s="12"/>
      <c r="AY188" t="b">
        <f t="shared" si="51"/>
        <v>0</v>
      </c>
      <c r="AZ188" t="b">
        <f t="shared" si="52"/>
        <v>0</v>
      </c>
      <c r="BA188" t="b">
        <f t="shared" si="53"/>
        <v>0</v>
      </c>
      <c r="BB188" t="b">
        <f t="shared" si="54"/>
        <v>0</v>
      </c>
      <c r="BC188" s="3" t="b">
        <f t="shared" si="55"/>
        <v>0</v>
      </c>
    </row>
    <row r="189" spans="1:55" ht="16.5" thickTop="1" thickBot="1">
      <c r="A189" s="3">
        <v>184</v>
      </c>
      <c r="B189" s="3"/>
      <c r="C189" s="4"/>
      <c r="D189" s="5"/>
      <c r="E189" s="3"/>
      <c r="F189" s="10"/>
      <c r="G189" s="12"/>
      <c r="AY189" t="b">
        <f t="shared" si="51"/>
        <v>0</v>
      </c>
      <c r="AZ189" t="b">
        <f t="shared" si="52"/>
        <v>0</v>
      </c>
      <c r="BA189" t="b">
        <f t="shared" si="53"/>
        <v>0</v>
      </c>
      <c r="BB189" t="b">
        <f t="shared" si="54"/>
        <v>0</v>
      </c>
      <c r="BC189" s="3" t="b">
        <f t="shared" si="55"/>
        <v>0</v>
      </c>
    </row>
    <row r="190" spans="1:55" ht="16.5" thickTop="1" thickBot="1">
      <c r="A190" s="3">
        <v>185</v>
      </c>
      <c r="B190" s="3"/>
      <c r="C190" s="4"/>
      <c r="D190" s="5"/>
      <c r="E190" s="3"/>
      <c r="F190" s="10"/>
      <c r="G190" s="12"/>
      <c r="AY190" t="b">
        <f t="shared" si="51"/>
        <v>0</v>
      </c>
      <c r="AZ190" t="b">
        <f t="shared" si="52"/>
        <v>0</v>
      </c>
      <c r="BA190" t="b">
        <f t="shared" si="53"/>
        <v>0</v>
      </c>
      <c r="BB190" t="b">
        <f t="shared" si="54"/>
        <v>0</v>
      </c>
      <c r="BC190" s="3" t="b">
        <f t="shared" si="55"/>
        <v>0</v>
      </c>
    </row>
    <row r="191" spans="1:55" ht="16.5" thickTop="1" thickBot="1">
      <c r="A191" s="3">
        <v>186</v>
      </c>
      <c r="B191" s="3"/>
      <c r="C191" s="4"/>
      <c r="D191" s="5"/>
      <c r="E191" s="3"/>
      <c r="F191" s="10"/>
      <c r="G191" s="12"/>
      <c r="AY191" t="b">
        <f t="shared" si="51"/>
        <v>0</v>
      </c>
      <c r="AZ191" t="b">
        <f t="shared" si="52"/>
        <v>0</v>
      </c>
      <c r="BA191" t="b">
        <f t="shared" si="53"/>
        <v>0</v>
      </c>
      <c r="BB191" t="b">
        <f t="shared" si="54"/>
        <v>0</v>
      </c>
      <c r="BC191" s="3" t="b">
        <f t="shared" si="55"/>
        <v>0</v>
      </c>
    </row>
    <row r="192" spans="1:55" ht="16.5" thickTop="1" thickBot="1">
      <c r="A192" s="3">
        <v>187</v>
      </c>
      <c r="B192" s="3"/>
      <c r="C192" s="4"/>
      <c r="D192" s="5"/>
      <c r="E192" s="3"/>
      <c r="F192" s="10"/>
      <c r="G192" s="12"/>
      <c r="AY192" t="b">
        <f t="shared" si="51"/>
        <v>0</v>
      </c>
      <c r="AZ192" t="b">
        <f t="shared" si="52"/>
        <v>0</v>
      </c>
      <c r="BA192" t="b">
        <f t="shared" si="53"/>
        <v>0</v>
      </c>
      <c r="BB192" t="b">
        <f t="shared" si="54"/>
        <v>0</v>
      </c>
      <c r="BC192" s="3" t="b">
        <f t="shared" si="55"/>
        <v>0</v>
      </c>
    </row>
    <row r="193" spans="1:55" ht="16.5" thickTop="1" thickBot="1">
      <c r="A193" s="3">
        <v>188</v>
      </c>
      <c r="B193" s="3"/>
      <c r="C193" s="4"/>
      <c r="D193" s="5"/>
      <c r="E193" s="3"/>
      <c r="F193" s="10"/>
      <c r="G193" s="12"/>
      <c r="AY193" t="b">
        <f t="shared" si="51"/>
        <v>0</v>
      </c>
      <c r="AZ193" t="b">
        <f t="shared" si="52"/>
        <v>0</v>
      </c>
      <c r="BA193" t="b">
        <f t="shared" si="53"/>
        <v>0</v>
      </c>
      <c r="BB193" t="b">
        <f t="shared" si="54"/>
        <v>0</v>
      </c>
      <c r="BC193" s="3" t="b">
        <f t="shared" si="55"/>
        <v>0</v>
      </c>
    </row>
    <row r="194" spans="1:55" ht="16.5" thickTop="1" thickBot="1">
      <c r="A194" s="3">
        <v>189</v>
      </c>
      <c r="B194" s="3"/>
      <c r="C194" s="4"/>
      <c r="D194" s="5"/>
      <c r="E194" s="3"/>
      <c r="F194" s="10"/>
      <c r="G194" s="12"/>
      <c r="AY194" t="b">
        <f t="shared" si="51"/>
        <v>0</v>
      </c>
      <c r="AZ194" t="b">
        <f t="shared" si="52"/>
        <v>0</v>
      </c>
      <c r="BA194" t="b">
        <f t="shared" si="53"/>
        <v>0</v>
      </c>
      <c r="BB194" t="b">
        <f t="shared" si="54"/>
        <v>0</v>
      </c>
      <c r="BC194" s="3" t="b">
        <f t="shared" si="55"/>
        <v>0</v>
      </c>
    </row>
    <row r="195" spans="1:55" ht="16.5" thickTop="1" thickBot="1">
      <c r="A195" s="3">
        <v>190</v>
      </c>
      <c r="B195" s="3"/>
      <c r="C195" s="4"/>
      <c r="D195" s="5"/>
      <c r="E195" s="3"/>
      <c r="F195" s="10"/>
      <c r="G195" s="12"/>
      <c r="AY195" t="b">
        <f t="shared" si="51"/>
        <v>0</v>
      </c>
      <c r="AZ195" t="b">
        <f t="shared" si="52"/>
        <v>0</v>
      </c>
      <c r="BA195" t="b">
        <f t="shared" si="53"/>
        <v>0</v>
      </c>
      <c r="BB195" t="b">
        <f t="shared" si="54"/>
        <v>0</v>
      </c>
      <c r="BC195" s="3" t="b">
        <f t="shared" si="55"/>
        <v>0</v>
      </c>
    </row>
    <row r="196" spans="1:55" ht="16.5" thickTop="1" thickBot="1">
      <c r="A196" s="3">
        <v>191</v>
      </c>
      <c r="B196" s="3"/>
      <c r="C196" s="4"/>
      <c r="D196" s="5"/>
      <c r="E196" s="3"/>
      <c r="F196" s="10"/>
      <c r="G196" s="12"/>
      <c r="AY196" t="b">
        <f t="shared" si="51"/>
        <v>0</v>
      </c>
      <c r="AZ196" t="b">
        <f t="shared" si="52"/>
        <v>0</v>
      </c>
      <c r="BA196" t="b">
        <f t="shared" si="53"/>
        <v>0</v>
      </c>
      <c r="BB196" t="b">
        <f t="shared" si="54"/>
        <v>0</v>
      </c>
      <c r="BC196" s="3" t="b">
        <f t="shared" si="55"/>
        <v>0</v>
      </c>
    </row>
    <row r="197" spans="1:55" ht="16.5" thickTop="1" thickBot="1">
      <c r="A197" s="3">
        <v>192</v>
      </c>
      <c r="B197" s="3"/>
      <c r="C197" s="4"/>
      <c r="D197" s="5"/>
      <c r="E197" s="3"/>
      <c r="F197" s="10"/>
      <c r="G197" s="12"/>
      <c r="AY197" t="b">
        <f t="shared" si="51"/>
        <v>0</v>
      </c>
      <c r="AZ197" t="b">
        <f t="shared" si="52"/>
        <v>0</v>
      </c>
      <c r="BA197" t="b">
        <f t="shared" si="53"/>
        <v>0</v>
      </c>
      <c r="BB197" t="b">
        <f t="shared" si="54"/>
        <v>0</v>
      </c>
      <c r="BC197" s="3" t="b">
        <f t="shared" si="55"/>
        <v>0</v>
      </c>
    </row>
    <row r="198" spans="1:55" ht="16.5" thickTop="1" thickBot="1">
      <c r="A198" s="3">
        <v>193</v>
      </c>
      <c r="B198" s="3"/>
      <c r="C198" s="4"/>
      <c r="D198" s="5"/>
      <c r="E198" s="3"/>
      <c r="F198" s="10"/>
      <c r="G198" s="12"/>
      <c r="AY198" t="b">
        <f t="shared" si="51"/>
        <v>0</v>
      </c>
      <c r="AZ198" t="b">
        <f t="shared" si="52"/>
        <v>0</v>
      </c>
      <c r="BA198" t="b">
        <f t="shared" si="53"/>
        <v>0</v>
      </c>
      <c r="BB198" t="b">
        <f t="shared" si="54"/>
        <v>0</v>
      </c>
      <c r="BC198" s="3" t="b">
        <f t="shared" si="55"/>
        <v>0</v>
      </c>
    </row>
    <row r="199" spans="1:55" ht="16.5" thickTop="1" thickBot="1">
      <c r="A199" s="3">
        <v>194</v>
      </c>
      <c r="B199" s="3"/>
      <c r="C199" s="4"/>
      <c r="D199" s="5"/>
      <c r="E199" s="3"/>
      <c r="F199" s="10"/>
      <c r="G199" s="12"/>
      <c r="AY199" t="b">
        <f t="shared" si="51"/>
        <v>0</v>
      </c>
      <c r="AZ199" t="b">
        <f t="shared" si="52"/>
        <v>0</v>
      </c>
      <c r="BA199" t="b">
        <f t="shared" si="53"/>
        <v>0</v>
      </c>
      <c r="BB199" t="b">
        <f t="shared" si="54"/>
        <v>0</v>
      </c>
      <c r="BC199" s="3" t="b">
        <f t="shared" si="55"/>
        <v>0</v>
      </c>
    </row>
    <row r="200" spans="1:55" ht="16.5" thickTop="1" thickBot="1">
      <c r="A200" s="3">
        <v>195</v>
      </c>
      <c r="B200" s="3"/>
      <c r="C200" s="4"/>
      <c r="D200" s="5"/>
      <c r="E200" s="3"/>
      <c r="F200" s="10"/>
      <c r="G200" s="12"/>
      <c r="AY200" t="b">
        <f t="shared" ref="AY200:AY263" si="56">INT(COUNTIF($B$6:$B$305,$B199)/4)=1</f>
        <v>0</v>
      </c>
      <c r="AZ200" t="b">
        <f t="shared" ref="AZ200:AZ263" si="57">INT(COUNTIF($B$6:$B$305,$B199)/4)=2</f>
        <v>0</v>
      </c>
      <c r="BA200" t="b">
        <f t="shared" ref="BA200:BA263" si="58">INT(COUNTIF($B$6:$B$305,$B199)/4)&gt;2</f>
        <v>0</v>
      </c>
      <c r="BB200" t="b">
        <f t="shared" ref="BB200:BB263" si="59">OR(COUNTIF($B$6:$B$305,$B199)=3,COUNTIF($B$6:$B$305,$B199)=7,COUNTIF($B$6:$B$305,$B199)=11)</f>
        <v>0</v>
      </c>
      <c r="BC200" s="3" t="b">
        <f t="shared" ref="BC200:BC263" si="60">COUNTIFS($B$6:$B$305,$B199,$C$6:$C$305,$C199,$D$6:$D$305,$D199,$E$6:$E$305,$E199) &gt;1</f>
        <v>0</v>
      </c>
    </row>
    <row r="201" spans="1:55" ht="16.5" thickTop="1" thickBot="1">
      <c r="A201" s="3">
        <v>196</v>
      </c>
      <c r="B201" s="3"/>
      <c r="C201" s="4"/>
      <c r="D201" s="5"/>
      <c r="E201" s="3"/>
      <c r="F201" s="10"/>
      <c r="G201" s="12"/>
      <c r="AY201" t="b">
        <f t="shared" si="56"/>
        <v>0</v>
      </c>
      <c r="AZ201" t="b">
        <f t="shared" si="57"/>
        <v>0</v>
      </c>
      <c r="BA201" t="b">
        <f t="shared" si="58"/>
        <v>0</v>
      </c>
      <c r="BB201" t="b">
        <f t="shared" si="59"/>
        <v>0</v>
      </c>
      <c r="BC201" s="3" t="b">
        <f t="shared" si="60"/>
        <v>0</v>
      </c>
    </row>
    <row r="202" spans="1:55" ht="16.5" thickTop="1" thickBot="1">
      <c r="A202" s="3">
        <v>197</v>
      </c>
      <c r="B202" s="3"/>
      <c r="C202" s="4"/>
      <c r="D202" s="5"/>
      <c r="E202" s="3"/>
      <c r="F202" s="10"/>
      <c r="G202" s="12"/>
      <c r="AY202" t="b">
        <f t="shared" si="56"/>
        <v>0</v>
      </c>
      <c r="AZ202" t="b">
        <f t="shared" si="57"/>
        <v>0</v>
      </c>
      <c r="BA202" t="b">
        <f t="shared" si="58"/>
        <v>0</v>
      </c>
      <c r="BB202" t="b">
        <f t="shared" si="59"/>
        <v>0</v>
      </c>
      <c r="BC202" s="3" t="b">
        <f t="shared" si="60"/>
        <v>0</v>
      </c>
    </row>
    <row r="203" spans="1:55" ht="16.5" thickTop="1" thickBot="1">
      <c r="A203" s="3">
        <v>198</v>
      </c>
      <c r="B203" s="3"/>
      <c r="C203" s="4"/>
      <c r="D203" s="5"/>
      <c r="E203" s="3"/>
      <c r="F203" s="10"/>
      <c r="G203" s="12"/>
      <c r="AY203" t="b">
        <f t="shared" si="56"/>
        <v>0</v>
      </c>
      <c r="AZ203" t="b">
        <f t="shared" si="57"/>
        <v>0</v>
      </c>
      <c r="BA203" t="b">
        <f t="shared" si="58"/>
        <v>0</v>
      </c>
      <c r="BB203" t="b">
        <f t="shared" si="59"/>
        <v>0</v>
      </c>
      <c r="BC203" s="3" t="b">
        <f t="shared" si="60"/>
        <v>0</v>
      </c>
    </row>
    <row r="204" spans="1:55" ht="16.5" thickTop="1" thickBot="1">
      <c r="A204" s="3">
        <v>199</v>
      </c>
      <c r="B204" s="3"/>
      <c r="C204" s="4"/>
      <c r="D204" s="5"/>
      <c r="E204" s="3"/>
      <c r="F204" s="10"/>
      <c r="G204" s="12"/>
      <c r="AY204" t="b">
        <f t="shared" si="56"/>
        <v>0</v>
      </c>
      <c r="AZ204" t="b">
        <f t="shared" si="57"/>
        <v>0</v>
      </c>
      <c r="BA204" t="b">
        <f t="shared" si="58"/>
        <v>0</v>
      </c>
      <c r="BB204" t="b">
        <f t="shared" si="59"/>
        <v>0</v>
      </c>
      <c r="BC204" s="3" t="b">
        <f t="shared" si="60"/>
        <v>0</v>
      </c>
    </row>
    <row r="205" spans="1:55" ht="16.5" thickTop="1" thickBot="1">
      <c r="A205" s="3">
        <v>200</v>
      </c>
      <c r="B205" s="3"/>
      <c r="C205" s="4"/>
      <c r="D205" s="5"/>
      <c r="E205" s="3"/>
      <c r="F205" s="10"/>
      <c r="G205" s="12"/>
      <c r="AY205" t="b">
        <f t="shared" si="56"/>
        <v>0</v>
      </c>
      <c r="AZ205" t="b">
        <f t="shared" si="57"/>
        <v>0</v>
      </c>
      <c r="BA205" t="b">
        <f t="shared" si="58"/>
        <v>0</v>
      </c>
      <c r="BB205" t="b">
        <f t="shared" si="59"/>
        <v>0</v>
      </c>
      <c r="BC205" s="3" t="b">
        <f t="shared" si="60"/>
        <v>0</v>
      </c>
    </row>
    <row r="206" spans="1:55" ht="16.5" thickTop="1" thickBot="1">
      <c r="A206" s="3">
        <v>201</v>
      </c>
      <c r="B206" s="3"/>
      <c r="C206" s="4"/>
      <c r="D206" s="5"/>
      <c r="E206" s="3"/>
      <c r="F206" s="10"/>
      <c r="G206" s="12"/>
      <c r="AY206" t="b">
        <f t="shared" si="56"/>
        <v>0</v>
      </c>
      <c r="AZ206" t="b">
        <f t="shared" si="57"/>
        <v>0</v>
      </c>
      <c r="BA206" t="b">
        <f t="shared" si="58"/>
        <v>0</v>
      </c>
      <c r="BB206" t="b">
        <f t="shared" si="59"/>
        <v>0</v>
      </c>
      <c r="BC206" s="3" t="b">
        <f t="shared" si="60"/>
        <v>0</v>
      </c>
    </row>
    <row r="207" spans="1:55" ht="16.5" thickTop="1" thickBot="1">
      <c r="A207" s="3">
        <v>202</v>
      </c>
      <c r="B207" s="3"/>
      <c r="C207" s="4"/>
      <c r="D207" s="5"/>
      <c r="E207" s="3"/>
      <c r="F207" s="10"/>
      <c r="G207" s="12"/>
      <c r="AY207" t="b">
        <f t="shared" si="56"/>
        <v>0</v>
      </c>
      <c r="AZ207" t="b">
        <f t="shared" si="57"/>
        <v>0</v>
      </c>
      <c r="BA207" t="b">
        <f t="shared" si="58"/>
        <v>0</v>
      </c>
      <c r="BB207" t="b">
        <f t="shared" si="59"/>
        <v>0</v>
      </c>
      <c r="BC207" s="3" t="b">
        <f t="shared" si="60"/>
        <v>0</v>
      </c>
    </row>
    <row r="208" spans="1:55" ht="16.5" thickTop="1" thickBot="1">
      <c r="A208" s="3">
        <v>203</v>
      </c>
      <c r="B208" s="3"/>
      <c r="C208" s="4"/>
      <c r="D208" s="5"/>
      <c r="E208" s="3"/>
      <c r="F208" s="10"/>
      <c r="G208" s="12"/>
      <c r="AY208" t="b">
        <f t="shared" si="56"/>
        <v>0</v>
      </c>
      <c r="AZ208" t="b">
        <f t="shared" si="57"/>
        <v>0</v>
      </c>
      <c r="BA208" t="b">
        <f t="shared" si="58"/>
        <v>0</v>
      </c>
      <c r="BB208" t="b">
        <f t="shared" si="59"/>
        <v>0</v>
      </c>
      <c r="BC208" s="3" t="b">
        <f t="shared" si="60"/>
        <v>0</v>
      </c>
    </row>
    <row r="209" spans="1:55" ht="16.5" thickTop="1" thickBot="1">
      <c r="A209" s="3">
        <v>204</v>
      </c>
      <c r="B209" s="3"/>
      <c r="C209" s="4"/>
      <c r="D209" s="5"/>
      <c r="E209" s="3"/>
      <c r="F209" s="10"/>
      <c r="G209" s="12"/>
      <c r="AY209" t="b">
        <f t="shared" si="56"/>
        <v>0</v>
      </c>
      <c r="AZ209" t="b">
        <f t="shared" si="57"/>
        <v>0</v>
      </c>
      <c r="BA209" t="b">
        <f t="shared" si="58"/>
        <v>0</v>
      </c>
      <c r="BB209" t="b">
        <f t="shared" si="59"/>
        <v>0</v>
      </c>
      <c r="BC209" s="3" t="b">
        <f t="shared" si="60"/>
        <v>0</v>
      </c>
    </row>
    <row r="210" spans="1:55" ht="16.5" thickTop="1" thickBot="1">
      <c r="A210" s="3">
        <v>205</v>
      </c>
      <c r="B210" s="3"/>
      <c r="C210" s="4"/>
      <c r="D210" s="5"/>
      <c r="E210" s="3"/>
      <c r="F210" s="10"/>
      <c r="G210" s="12"/>
      <c r="AY210" t="b">
        <f t="shared" si="56"/>
        <v>0</v>
      </c>
      <c r="AZ210" t="b">
        <f t="shared" si="57"/>
        <v>0</v>
      </c>
      <c r="BA210" t="b">
        <f t="shared" si="58"/>
        <v>0</v>
      </c>
      <c r="BB210" t="b">
        <f t="shared" si="59"/>
        <v>0</v>
      </c>
      <c r="BC210" s="3" t="b">
        <f t="shared" si="60"/>
        <v>0</v>
      </c>
    </row>
    <row r="211" spans="1:55" ht="16.5" thickTop="1" thickBot="1">
      <c r="A211" s="3">
        <v>206</v>
      </c>
      <c r="B211" s="3"/>
      <c r="C211" s="4"/>
      <c r="D211" s="5"/>
      <c r="E211" s="3"/>
      <c r="F211" s="10"/>
      <c r="G211" s="12"/>
      <c r="AY211" t="b">
        <f t="shared" si="56"/>
        <v>0</v>
      </c>
      <c r="AZ211" t="b">
        <f t="shared" si="57"/>
        <v>0</v>
      </c>
      <c r="BA211" t="b">
        <f t="shared" si="58"/>
        <v>0</v>
      </c>
      <c r="BB211" t="b">
        <f t="shared" si="59"/>
        <v>0</v>
      </c>
      <c r="BC211" s="3" t="b">
        <f t="shared" si="60"/>
        <v>0</v>
      </c>
    </row>
    <row r="212" spans="1:55" ht="16.5" thickTop="1" thickBot="1">
      <c r="A212" s="3">
        <v>207</v>
      </c>
      <c r="B212" s="3"/>
      <c r="C212" s="4"/>
      <c r="D212" s="5"/>
      <c r="E212" s="3"/>
      <c r="F212" s="10"/>
      <c r="G212" s="12"/>
      <c r="AY212" t="b">
        <f t="shared" si="56"/>
        <v>0</v>
      </c>
      <c r="AZ212" t="b">
        <f t="shared" si="57"/>
        <v>0</v>
      </c>
      <c r="BA212" t="b">
        <f t="shared" si="58"/>
        <v>0</v>
      </c>
      <c r="BB212" t="b">
        <f t="shared" si="59"/>
        <v>0</v>
      </c>
      <c r="BC212" s="3" t="b">
        <f t="shared" si="60"/>
        <v>0</v>
      </c>
    </row>
    <row r="213" spans="1:55" ht="16.5" thickTop="1" thickBot="1">
      <c r="A213" s="3">
        <v>208</v>
      </c>
      <c r="B213" s="3"/>
      <c r="C213" s="4"/>
      <c r="D213" s="5"/>
      <c r="E213" s="3"/>
      <c r="F213" s="10"/>
      <c r="G213" s="12"/>
      <c r="AY213" t="b">
        <f t="shared" si="56"/>
        <v>0</v>
      </c>
      <c r="AZ213" t="b">
        <f t="shared" si="57"/>
        <v>0</v>
      </c>
      <c r="BA213" t="b">
        <f t="shared" si="58"/>
        <v>0</v>
      </c>
      <c r="BB213" t="b">
        <f t="shared" si="59"/>
        <v>0</v>
      </c>
      <c r="BC213" s="3" t="b">
        <f t="shared" si="60"/>
        <v>0</v>
      </c>
    </row>
    <row r="214" spans="1:55" ht="16.5" thickTop="1" thickBot="1">
      <c r="A214" s="3">
        <v>209</v>
      </c>
      <c r="B214" s="3"/>
      <c r="C214" s="4"/>
      <c r="D214" s="5"/>
      <c r="E214" s="3"/>
      <c r="F214" s="10"/>
      <c r="G214" s="12"/>
      <c r="AY214" t="b">
        <f t="shared" si="56"/>
        <v>0</v>
      </c>
      <c r="AZ214" t="b">
        <f t="shared" si="57"/>
        <v>0</v>
      </c>
      <c r="BA214" t="b">
        <f t="shared" si="58"/>
        <v>0</v>
      </c>
      <c r="BB214" t="b">
        <f t="shared" si="59"/>
        <v>0</v>
      </c>
      <c r="BC214" s="3" t="b">
        <f t="shared" si="60"/>
        <v>0</v>
      </c>
    </row>
    <row r="215" spans="1:55" ht="16.5" thickTop="1" thickBot="1">
      <c r="A215" s="3">
        <v>210</v>
      </c>
      <c r="B215" s="3"/>
      <c r="C215" s="4"/>
      <c r="D215" s="5"/>
      <c r="E215" s="3"/>
      <c r="F215" s="10"/>
      <c r="G215" s="12"/>
      <c r="AY215" t="b">
        <f t="shared" si="56"/>
        <v>0</v>
      </c>
      <c r="AZ215" t="b">
        <f t="shared" si="57"/>
        <v>0</v>
      </c>
      <c r="BA215" t="b">
        <f t="shared" si="58"/>
        <v>0</v>
      </c>
      <c r="BB215" t="b">
        <f t="shared" si="59"/>
        <v>0</v>
      </c>
      <c r="BC215" s="3" t="b">
        <f t="shared" si="60"/>
        <v>0</v>
      </c>
    </row>
    <row r="216" spans="1:55" ht="16.5" thickTop="1" thickBot="1">
      <c r="A216" s="3">
        <v>211</v>
      </c>
      <c r="B216" s="3"/>
      <c r="C216" s="4"/>
      <c r="D216" s="5"/>
      <c r="E216" s="3"/>
      <c r="F216" s="10"/>
      <c r="G216" s="12"/>
      <c r="AY216" t="b">
        <f t="shared" si="56"/>
        <v>0</v>
      </c>
      <c r="AZ216" t="b">
        <f t="shared" si="57"/>
        <v>0</v>
      </c>
      <c r="BA216" t="b">
        <f t="shared" si="58"/>
        <v>0</v>
      </c>
      <c r="BB216" t="b">
        <f t="shared" si="59"/>
        <v>0</v>
      </c>
      <c r="BC216" s="3" t="b">
        <f t="shared" si="60"/>
        <v>0</v>
      </c>
    </row>
    <row r="217" spans="1:55" ht="16.5" thickTop="1" thickBot="1">
      <c r="A217" s="3">
        <v>212</v>
      </c>
      <c r="B217" s="3"/>
      <c r="C217" s="4"/>
      <c r="D217" s="5"/>
      <c r="E217" s="3"/>
      <c r="F217" s="10"/>
      <c r="G217" s="12"/>
      <c r="AY217" t="b">
        <f t="shared" si="56"/>
        <v>0</v>
      </c>
      <c r="AZ217" t="b">
        <f t="shared" si="57"/>
        <v>0</v>
      </c>
      <c r="BA217" t="b">
        <f t="shared" si="58"/>
        <v>0</v>
      </c>
      <c r="BB217" t="b">
        <f t="shared" si="59"/>
        <v>0</v>
      </c>
      <c r="BC217" s="3" t="b">
        <f t="shared" si="60"/>
        <v>0</v>
      </c>
    </row>
    <row r="218" spans="1:55" ht="16.5" thickTop="1" thickBot="1">
      <c r="A218" s="3">
        <v>213</v>
      </c>
      <c r="B218" s="3"/>
      <c r="C218" s="4"/>
      <c r="D218" s="5"/>
      <c r="E218" s="3"/>
      <c r="F218" s="10"/>
      <c r="G218" s="12"/>
      <c r="AY218" t="b">
        <f t="shared" si="56"/>
        <v>0</v>
      </c>
      <c r="AZ218" t="b">
        <f t="shared" si="57"/>
        <v>0</v>
      </c>
      <c r="BA218" t="b">
        <f t="shared" si="58"/>
        <v>0</v>
      </c>
      <c r="BB218" t="b">
        <f t="shared" si="59"/>
        <v>0</v>
      </c>
      <c r="BC218" s="3" t="b">
        <f t="shared" si="60"/>
        <v>0</v>
      </c>
    </row>
    <row r="219" spans="1:55" ht="16.5" thickTop="1" thickBot="1">
      <c r="A219" s="3">
        <v>214</v>
      </c>
      <c r="B219" s="3"/>
      <c r="C219" s="4"/>
      <c r="D219" s="5"/>
      <c r="E219" s="3"/>
      <c r="F219" s="10"/>
      <c r="G219" s="12"/>
      <c r="AY219" t="b">
        <f t="shared" si="56"/>
        <v>0</v>
      </c>
      <c r="AZ219" t="b">
        <f t="shared" si="57"/>
        <v>0</v>
      </c>
      <c r="BA219" t="b">
        <f t="shared" si="58"/>
        <v>0</v>
      </c>
      <c r="BB219" t="b">
        <f t="shared" si="59"/>
        <v>0</v>
      </c>
      <c r="BC219" s="3" t="b">
        <f t="shared" si="60"/>
        <v>0</v>
      </c>
    </row>
    <row r="220" spans="1:55" ht="16.5" thickTop="1" thickBot="1">
      <c r="A220" s="3">
        <v>215</v>
      </c>
      <c r="B220" s="3"/>
      <c r="C220" s="4"/>
      <c r="D220" s="5"/>
      <c r="E220" s="3"/>
      <c r="F220" s="10"/>
      <c r="G220" s="12"/>
      <c r="AY220" t="b">
        <f t="shared" si="56"/>
        <v>0</v>
      </c>
      <c r="AZ220" t="b">
        <f t="shared" si="57"/>
        <v>0</v>
      </c>
      <c r="BA220" t="b">
        <f t="shared" si="58"/>
        <v>0</v>
      </c>
      <c r="BB220" t="b">
        <f t="shared" si="59"/>
        <v>0</v>
      </c>
      <c r="BC220" s="3" t="b">
        <f t="shared" si="60"/>
        <v>0</v>
      </c>
    </row>
    <row r="221" spans="1:55" ht="16.5" thickTop="1" thickBot="1">
      <c r="A221" s="3">
        <v>216</v>
      </c>
      <c r="B221" s="3"/>
      <c r="C221" s="4"/>
      <c r="D221" s="5"/>
      <c r="E221" s="3"/>
      <c r="F221" s="10"/>
      <c r="G221" s="12"/>
      <c r="AY221" t="b">
        <f t="shared" si="56"/>
        <v>0</v>
      </c>
      <c r="AZ221" t="b">
        <f t="shared" si="57"/>
        <v>0</v>
      </c>
      <c r="BA221" t="b">
        <f t="shared" si="58"/>
        <v>0</v>
      </c>
      <c r="BB221" t="b">
        <f t="shared" si="59"/>
        <v>0</v>
      </c>
      <c r="BC221" s="3" t="b">
        <f t="shared" si="60"/>
        <v>0</v>
      </c>
    </row>
    <row r="222" spans="1:55" ht="16.5" thickTop="1" thickBot="1">
      <c r="A222" s="3">
        <v>217</v>
      </c>
      <c r="B222" s="3"/>
      <c r="C222" s="4"/>
      <c r="D222" s="5"/>
      <c r="E222" s="3"/>
      <c r="F222" s="10"/>
      <c r="G222" s="12"/>
      <c r="AY222" t="b">
        <f t="shared" si="56"/>
        <v>0</v>
      </c>
      <c r="AZ222" t="b">
        <f t="shared" si="57"/>
        <v>0</v>
      </c>
      <c r="BA222" t="b">
        <f t="shared" si="58"/>
        <v>0</v>
      </c>
      <c r="BB222" t="b">
        <f t="shared" si="59"/>
        <v>0</v>
      </c>
      <c r="BC222" s="3" t="b">
        <f t="shared" si="60"/>
        <v>0</v>
      </c>
    </row>
    <row r="223" spans="1:55" ht="16.5" thickTop="1" thickBot="1">
      <c r="A223" s="3">
        <v>218</v>
      </c>
      <c r="B223" s="3"/>
      <c r="C223" s="4"/>
      <c r="D223" s="5"/>
      <c r="E223" s="3"/>
      <c r="F223" s="10"/>
      <c r="G223" s="12"/>
      <c r="AY223" t="b">
        <f t="shared" si="56"/>
        <v>0</v>
      </c>
      <c r="AZ223" t="b">
        <f t="shared" si="57"/>
        <v>0</v>
      </c>
      <c r="BA223" t="b">
        <f t="shared" si="58"/>
        <v>0</v>
      </c>
      <c r="BB223" t="b">
        <f t="shared" si="59"/>
        <v>0</v>
      </c>
      <c r="BC223" s="3" t="b">
        <f t="shared" si="60"/>
        <v>0</v>
      </c>
    </row>
    <row r="224" spans="1:55" ht="16.5" thickTop="1" thickBot="1">
      <c r="A224" s="3">
        <v>219</v>
      </c>
      <c r="B224" s="3"/>
      <c r="C224" s="4"/>
      <c r="D224" s="5"/>
      <c r="E224" s="3"/>
      <c r="F224" s="10"/>
      <c r="G224" s="12"/>
      <c r="AY224" t="b">
        <f t="shared" si="56"/>
        <v>0</v>
      </c>
      <c r="AZ224" t="b">
        <f t="shared" si="57"/>
        <v>0</v>
      </c>
      <c r="BA224" t="b">
        <f t="shared" si="58"/>
        <v>0</v>
      </c>
      <c r="BB224" t="b">
        <f t="shared" si="59"/>
        <v>0</v>
      </c>
      <c r="BC224" s="3" t="b">
        <f t="shared" si="60"/>
        <v>0</v>
      </c>
    </row>
    <row r="225" spans="1:55" ht="16.5" thickTop="1" thickBot="1">
      <c r="A225" s="3">
        <v>220</v>
      </c>
      <c r="B225" s="3"/>
      <c r="C225" s="4"/>
      <c r="D225" s="5"/>
      <c r="E225" s="3"/>
      <c r="F225" s="10"/>
      <c r="G225" s="12"/>
      <c r="AY225" t="b">
        <f t="shared" si="56"/>
        <v>0</v>
      </c>
      <c r="AZ225" t="b">
        <f t="shared" si="57"/>
        <v>0</v>
      </c>
      <c r="BA225" t="b">
        <f t="shared" si="58"/>
        <v>0</v>
      </c>
      <c r="BB225" t="b">
        <f t="shared" si="59"/>
        <v>0</v>
      </c>
      <c r="BC225" s="3" t="b">
        <f t="shared" si="60"/>
        <v>0</v>
      </c>
    </row>
    <row r="226" spans="1:55" ht="16.5" thickTop="1" thickBot="1">
      <c r="A226" s="3">
        <v>221</v>
      </c>
      <c r="B226" s="3"/>
      <c r="C226" s="4"/>
      <c r="D226" s="5"/>
      <c r="E226" s="3"/>
      <c r="F226" s="10"/>
      <c r="G226" s="12"/>
      <c r="AY226" t="b">
        <f t="shared" si="56"/>
        <v>0</v>
      </c>
      <c r="AZ226" t="b">
        <f t="shared" si="57"/>
        <v>0</v>
      </c>
      <c r="BA226" t="b">
        <f t="shared" si="58"/>
        <v>0</v>
      </c>
      <c r="BB226" t="b">
        <f t="shared" si="59"/>
        <v>0</v>
      </c>
      <c r="BC226" s="3" t="b">
        <f t="shared" si="60"/>
        <v>0</v>
      </c>
    </row>
    <row r="227" spans="1:55" ht="16.5" thickTop="1" thickBot="1">
      <c r="A227" s="3">
        <v>222</v>
      </c>
      <c r="B227" s="3"/>
      <c r="C227" s="4"/>
      <c r="D227" s="5"/>
      <c r="E227" s="3"/>
      <c r="F227" s="10"/>
      <c r="G227" s="12"/>
      <c r="AY227" t="b">
        <f t="shared" si="56"/>
        <v>0</v>
      </c>
      <c r="AZ227" t="b">
        <f t="shared" si="57"/>
        <v>0</v>
      </c>
      <c r="BA227" t="b">
        <f t="shared" si="58"/>
        <v>0</v>
      </c>
      <c r="BB227" t="b">
        <f t="shared" si="59"/>
        <v>0</v>
      </c>
      <c r="BC227" s="3" t="b">
        <f t="shared" si="60"/>
        <v>0</v>
      </c>
    </row>
    <row r="228" spans="1:55" ht="16.5" thickTop="1" thickBot="1">
      <c r="A228" s="3">
        <v>223</v>
      </c>
      <c r="B228" s="3"/>
      <c r="C228" s="4"/>
      <c r="D228" s="5"/>
      <c r="E228" s="3"/>
      <c r="F228" s="10"/>
      <c r="G228" s="12"/>
      <c r="AY228" t="b">
        <f t="shared" si="56"/>
        <v>0</v>
      </c>
      <c r="AZ228" t="b">
        <f t="shared" si="57"/>
        <v>0</v>
      </c>
      <c r="BA228" t="b">
        <f t="shared" si="58"/>
        <v>0</v>
      </c>
      <c r="BB228" t="b">
        <f t="shared" si="59"/>
        <v>0</v>
      </c>
      <c r="BC228" s="3" t="b">
        <f t="shared" si="60"/>
        <v>0</v>
      </c>
    </row>
    <row r="229" spans="1:55" ht="16.5" thickTop="1" thickBot="1">
      <c r="A229" s="3">
        <v>224</v>
      </c>
      <c r="B229" s="3"/>
      <c r="C229" s="4"/>
      <c r="D229" s="5"/>
      <c r="E229" s="3"/>
      <c r="F229" s="10"/>
      <c r="G229" s="12"/>
      <c r="AY229" t="b">
        <f t="shared" si="56"/>
        <v>0</v>
      </c>
      <c r="AZ229" t="b">
        <f t="shared" si="57"/>
        <v>0</v>
      </c>
      <c r="BA229" t="b">
        <f t="shared" si="58"/>
        <v>0</v>
      </c>
      <c r="BB229" t="b">
        <f t="shared" si="59"/>
        <v>0</v>
      </c>
      <c r="BC229" s="3" t="b">
        <f t="shared" si="60"/>
        <v>0</v>
      </c>
    </row>
    <row r="230" spans="1:55" ht="16.5" thickTop="1" thickBot="1">
      <c r="A230" s="3">
        <v>225</v>
      </c>
      <c r="B230" s="3"/>
      <c r="C230" s="4"/>
      <c r="D230" s="5"/>
      <c r="E230" s="3"/>
      <c r="F230" s="10"/>
      <c r="G230" s="12"/>
      <c r="AY230" t="b">
        <f t="shared" si="56"/>
        <v>0</v>
      </c>
      <c r="AZ230" t="b">
        <f t="shared" si="57"/>
        <v>0</v>
      </c>
      <c r="BA230" t="b">
        <f t="shared" si="58"/>
        <v>0</v>
      </c>
      <c r="BB230" t="b">
        <f t="shared" si="59"/>
        <v>0</v>
      </c>
      <c r="BC230" s="3" t="b">
        <f t="shared" si="60"/>
        <v>0</v>
      </c>
    </row>
    <row r="231" spans="1:55" ht="16.5" thickTop="1" thickBot="1">
      <c r="A231" s="3">
        <v>226</v>
      </c>
      <c r="B231" s="3"/>
      <c r="C231" s="4"/>
      <c r="D231" s="5"/>
      <c r="E231" s="3"/>
      <c r="F231" s="10"/>
      <c r="G231" s="12"/>
      <c r="AY231" t="b">
        <f t="shared" si="56"/>
        <v>0</v>
      </c>
      <c r="AZ231" t="b">
        <f t="shared" si="57"/>
        <v>0</v>
      </c>
      <c r="BA231" t="b">
        <f t="shared" si="58"/>
        <v>0</v>
      </c>
      <c r="BB231" t="b">
        <f t="shared" si="59"/>
        <v>0</v>
      </c>
      <c r="BC231" s="3" t="b">
        <f t="shared" si="60"/>
        <v>0</v>
      </c>
    </row>
    <row r="232" spans="1:55" ht="16.5" thickTop="1" thickBot="1">
      <c r="A232" s="3">
        <v>227</v>
      </c>
      <c r="B232" s="3"/>
      <c r="C232" s="4"/>
      <c r="D232" s="5"/>
      <c r="E232" s="3"/>
      <c r="F232" s="10"/>
      <c r="G232" s="12"/>
      <c r="AY232" t="b">
        <f t="shared" si="56"/>
        <v>0</v>
      </c>
      <c r="AZ232" t="b">
        <f t="shared" si="57"/>
        <v>0</v>
      </c>
      <c r="BA232" t="b">
        <f t="shared" si="58"/>
        <v>0</v>
      </c>
      <c r="BB232" t="b">
        <f t="shared" si="59"/>
        <v>0</v>
      </c>
      <c r="BC232" s="3" t="b">
        <f t="shared" si="60"/>
        <v>0</v>
      </c>
    </row>
    <row r="233" spans="1:55" ht="16.5" thickTop="1" thickBot="1">
      <c r="A233" s="3">
        <v>228</v>
      </c>
      <c r="B233" s="3"/>
      <c r="C233" s="4"/>
      <c r="D233" s="5"/>
      <c r="E233" s="3"/>
      <c r="F233" s="10"/>
      <c r="G233" s="12"/>
      <c r="AY233" t="b">
        <f t="shared" si="56"/>
        <v>0</v>
      </c>
      <c r="AZ233" t="b">
        <f t="shared" si="57"/>
        <v>0</v>
      </c>
      <c r="BA233" t="b">
        <f t="shared" si="58"/>
        <v>0</v>
      </c>
      <c r="BB233" t="b">
        <f t="shared" si="59"/>
        <v>0</v>
      </c>
      <c r="BC233" s="3" t="b">
        <f t="shared" si="60"/>
        <v>0</v>
      </c>
    </row>
    <row r="234" spans="1:55" ht="16.5" thickTop="1" thickBot="1">
      <c r="A234" s="3">
        <v>229</v>
      </c>
      <c r="B234" s="3"/>
      <c r="C234" s="4"/>
      <c r="D234" s="5"/>
      <c r="E234" s="3"/>
      <c r="F234" s="10"/>
      <c r="G234" s="12"/>
      <c r="AY234" t="b">
        <f t="shared" si="56"/>
        <v>0</v>
      </c>
      <c r="AZ234" t="b">
        <f t="shared" si="57"/>
        <v>0</v>
      </c>
      <c r="BA234" t="b">
        <f t="shared" si="58"/>
        <v>0</v>
      </c>
      <c r="BB234" t="b">
        <f t="shared" si="59"/>
        <v>0</v>
      </c>
      <c r="BC234" s="3" t="b">
        <f t="shared" si="60"/>
        <v>0</v>
      </c>
    </row>
    <row r="235" spans="1:55" ht="16.5" thickTop="1" thickBot="1">
      <c r="A235" s="3">
        <v>230</v>
      </c>
      <c r="B235" s="3"/>
      <c r="C235" s="4"/>
      <c r="D235" s="5"/>
      <c r="E235" s="3"/>
      <c r="F235" s="10"/>
      <c r="G235" s="12"/>
      <c r="AY235" t="b">
        <f t="shared" si="56"/>
        <v>0</v>
      </c>
      <c r="AZ235" t="b">
        <f t="shared" si="57"/>
        <v>0</v>
      </c>
      <c r="BA235" t="b">
        <f t="shared" si="58"/>
        <v>0</v>
      </c>
      <c r="BB235" t="b">
        <f t="shared" si="59"/>
        <v>0</v>
      </c>
      <c r="BC235" s="3" t="b">
        <f t="shared" si="60"/>
        <v>0</v>
      </c>
    </row>
    <row r="236" spans="1:55" ht="16.5" thickTop="1" thickBot="1">
      <c r="A236" s="3">
        <v>231</v>
      </c>
      <c r="B236" s="3"/>
      <c r="C236" s="4"/>
      <c r="D236" s="5"/>
      <c r="E236" s="3"/>
      <c r="F236" s="10"/>
      <c r="G236" s="12"/>
      <c r="AY236" t="b">
        <f t="shared" si="56"/>
        <v>0</v>
      </c>
      <c r="AZ236" t="b">
        <f t="shared" si="57"/>
        <v>0</v>
      </c>
      <c r="BA236" t="b">
        <f t="shared" si="58"/>
        <v>0</v>
      </c>
      <c r="BB236" t="b">
        <f t="shared" si="59"/>
        <v>0</v>
      </c>
      <c r="BC236" s="3" t="b">
        <f t="shared" si="60"/>
        <v>0</v>
      </c>
    </row>
    <row r="237" spans="1:55" ht="16.5" thickTop="1" thickBot="1">
      <c r="A237" s="3">
        <v>232</v>
      </c>
      <c r="B237" s="3"/>
      <c r="C237" s="4"/>
      <c r="D237" s="5"/>
      <c r="E237" s="3"/>
      <c r="F237" s="10"/>
      <c r="G237" s="12"/>
      <c r="AY237" t="b">
        <f t="shared" si="56"/>
        <v>0</v>
      </c>
      <c r="AZ237" t="b">
        <f t="shared" si="57"/>
        <v>0</v>
      </c>
      <c r="BA237" t="b">
        <f t="shared" si="58"/>
        <v>0</v>
      </c>
      <c r="BB237" t="b">
        <f t="shared" si="59"/>
        <v>0</v>
      </c>
      <c r="BC237" s="3" t="b">
        <f t="shared" si="60"/>
        <v>0</v>
      </c>
    </row>
    <row r="238" spans="1:55" ht="16.5" thickTop="1" thickBot="1">
      <c r="A238" s="3">
        <v>233</v>
      </c>
      <c r="B238" s="3"/>
      <c r="C238" s="4"/>
      <c r="D238" s="5"/>
      <c r="E238" s="3"/>
      <c r="F238" s="10"/>
      <c r="G238" s="12"/>
      <c r="AY238" t="b">
        <f t="shared" si="56"/>
        <v>0</v>
      </c>
      <c r="AZ238" t="b">
        <f t="shared" si="57"/>
        <v>0</v>
      </c>
      <c r="BA238" t="b">
        <f t="shared" si="58"/>
        <v>0</v>
      </c>
      <c r="BB238" t="b">
        <f t="shared" si="59"/>
        <v>0</v>
      </c>
      <c r="BC238" s="3" t="b">
        <f t="shared" si="60"/>
        <v>0</v>
      </c>
    </row>
    <row r="239" spans="1:55" ht="16.5" thickTop="1" thickBot="1">
      <c r="A239" s="3">
        <v>234</v>
      </c>
      <c r="B239" s="3"/>
      <c r="C239" s="4"/>
      <c r="D239" s="5"/>
      <c r="E239" s="3"/>
      <c r="F239" s="10"/>
      <c r="G239" s="12"/>
      <c r="AY239" t="b">
        <f t="shared" si="56"/>
        <v>0</v>
      </c>
      <c r="AZ239" t="b">
        <f t="shared" si="57"/>
        <v>0</v>
      </c>
      <c r="BA239" t="b">
        <f t="shared" si="58"/>
        <v>0</v>
      </c>
      <c r="BB239" t="b">
        <f t="shared" si="59"/>
        <v>0</v>
      </c>
      <c r="BC239" s="3" t="b">
        <f t="shared" si="60"/>
        <v>0</v>
      </c>
    </row>
    <row r="240" spans="1:55" ht="16.5" thickTop="1" thickBot="1">
      <c r="A240" s="3">
        <v>235</v>
      </c>
      <c r="B240" s="3"/>
      <c r="C240" s="4"/>
      <c r="D240" s="5"/>
      <c r="E240" s="3"/>
      <c r="F240" s="10"/>
      <c r="G240" s="12"/>
      <c r="AY240" t="b">
        <f t="shared" si="56"/>
        <v>0</v>
      </c>
      <c r="AZ240" t="b">
        <f t="shared" si="57"/>
        <v>0</v>
      </c>
      <c r="BA240" t="b">
        <f t="shared" si="58"/>
        <v>0</v>
      </c>
      <c r="BB240" t="b">
        <f t="shared" si="59"/>
        <v>0</v>
      </c>
      <c r="BC240" s="3" t="b">
        <f t="shared" si="60"/>
        <v>0</v>
      </c>
    </row>
    <row r="241" spans="1:55" ht="16.5" thickTop="1" thickBot="1">
      <c r="A241" s="3">
        <v>236</v>
      </c>
      <c r="B241" s="3"/>
      <c r="C241" s="4"/>
      <c r="D241" s="5"/>
      <c r="E241" s="3"/>
      <c r="F241" s="10"/>
      <c r="G241" s="12"/>
      <c r="AY241" t="b">
        <f t="shared" si="56"/>
        <v>0</v>
      </c>
      <c r="AZ241" t="b">
        <f t="shared" si="57"/>
        <v>0</v>
      </c>
      <c r="BA241" t="b">
        <f t="shared" si="58"/>
        <v>0</v>
      </c>
      <c r="BB241" t="b">
        <f t="shared" si="59"/>
        <v>0</v>
      </c>
      <c r="BC241" s="3" t="b">
        <f t="shared" si="60"/>
        <v>0</v>
      </c>
    </row>
    <row r="242" spans="1:55" ht="16.5" thickTop="1" thickBot="1">
      <c r="A242" s="3">
        <v>237</v>
      </c>
      <c r="B242" s="3"/>
      <c r="C242" s="4"/>
      <c r="D242" s="5"/>
      <c r="E242" s="3"/>
      <c r="F242" s="10"/>
      <c r="G242" s="12"/>
      <c r="AY242" t="b">
        <f t="shared" si="56"/>
        <v>0</v>
      </c>
      <c r="AZ242" t="b">
        <f t="shared" si="57"/>
        <v>0</v>
      </c>
      <c r="BA242" t="b">
        <f t="shared" si="58"/>
        <v>0</v>
      </c>
      <c r="BB242" t="b">
        <f t="shared" si="59"/>
        <v>0</v>
      </c>
      <c r="BC242" s="3" t="b">
        <f t="shared" si="60"/>
        <v>0</v>
      </c>
    </row>
    <row r="243" spans="1:55" ht="16.5" thickTop="1" thickBot="1">
      <c r="A243" s="3">
        <v>238</v>
      </c>
      <c r="B243" s="3"/>
      <c r="C243" s="4"/>
      <c r="D243" s="5"/>
      <c r="E243" s="3"/>
      <c r="F243" s="10"/>
      <c r="G243" s="12"/>
      <c r="AY243" t="b">
        <f t="shared" si="56"/>
        <v>0</v>
      </c>
      <c r="AZ243" t="b">
        <f t="shared" si="57"/>
        <v>0</v>
      </c>
      <c r="BA243" t="b">
        <f t="shared" si="58"/>
        <v>0</v>
      </c>
      <c r="BB243" t="b">
        <f t="shared" si="59"/>
        <v>0</v>
      </c>
      <c r="BC243" s="3" t="b">
        <f t="shared" si="60"/>
        <v>0</v>
      </c>
    </row>
    <row r="244" spans="1:55" ht="16.5" thickTop="1" thickBot="1">
      <c r="A244" s="3">
        <v>239</v>
      </c>
      <c r="B244" s="3"/>
      <c r="C244" s="4"/>
      <c r="D244" s="5"/>
      <c r="E244" s="3"/>
      <c r="F244" s="10"/>
      <c r="G244" s="12"/>
      <c r="AY244" t="b">
        <f t="shared" si="56"/>
        <v>0</v>
      </c>
      <c r="AZ244" t="b">
        <f t="shared" si="57"/>
        <v>0</v>
      </c>
      <c r="BA244" t="b">
        <f t="shared" si="58"/>
        <v>0</v>
      </c>
      <c r="BB244" t="b">
        <f t="shared" si="59"/>
        <v>0</v>
      </c>
      <c r="BC244" s="3" t="b">
        <f t="shared" si="60"/>
        <v>0</v>
      </c>
    </row>
    <row r="245" spans="1:55" ht="16.5" thickTop="1" thickBot="1">
      <c r="A245" s="3">
        <v>240</v>
      </c>
      <c r="B245" s="3"/>
      <c r="C245" s="4"/>
      <c r="D245" s="5"/>
      <c r="E245" s="3"/>
      <c r="F245" s="10"/>
      <c r="G245" s="12"/>
      <c r="AY245" t="b">
        <f t="shared" si="56"/>
        <v>0</v>
      </c>
      <c r="AZ245" t="b">
        <f t="shared" si="57"/>
        <v>0</v>
      </c>
      <c r="BA245" t="b">
        <f t="shared" si="58"/>
        <v>0</v>
      </c>
      <c r="BB245" t="b">
        <f t="shared" si="59"/>
        <v>0</v>
      </c>
      <c r="BC245" s="3" t="b">
        <f t="shared" si="60"/>
        <v>0</v>
      </c>
    </row>
    <row r="246" spans="1:55" ht="16.5" thickTop="1" thickBot="1">
      <c r="A246" s="3">
        <v>241</v>
      </c>
      <c r="B246" s="3"/>
      <c r="C246" s="4"/>
      <c r="D246" s="5"/>
      <c r="E246" s="3"/>
      <c r="F246" s="10"/>
      <c r="G246" s="12"/>
      <c r="AY246" t="b">
        <f t="shared" si="56"/>
        <v>0</v>
      </c>
      <c r="AZ246" t="b">
        <f t="shared" si="57"/>
        <v>0</v>
      </c>
      <c r="BA246" t="b">
        <f t="shared" si="58"/>
        <v>0</v>
      </c>
      <c r="BB246" t="b">
        <f t="shared" si="59"/>
        <v>0</v>
      </c>
      <c r="BC246" s="3" t="b">
        <f t="shared" si="60"/>
        <v>0</v>
      </c>
    </row>
    <row r="247" spans="1:55" ht="16.5" thickTop="1" thickBot="1">
      <c r="A247" s="3">
        <v>242</v>
      </c>
      <c r="B247" s="3"/>
      <c r="C247" s="4"/>
      <c r="D247" s="5"/>
      <c r="E247" s="3"/>
      <c r="F247" s="10"/>
      <c r="G247" s="12"/>
      <c r="AY247" t="b">
        <f t="shared" si="56"/>
        <v>0</v>
      </c>
      <c r="AZ247" t="b">
        <f t="shared" si="57"/>
        <v>0</v>
      </c>
      <c r="BA247" t="b">
        <f t="shared" si="58"/>
        <v>0</v>
      </c>
      <c r="BB247" t="b">
        <f t="shared" si="59"/>
        <v>0</v>
      </c>
      <c r="BC247" s="3" t="b">
        <f t="shared" si="60"/>
        <v>0</v>
      </c>
    </row>
    <row r="248" spans="1:55" ht="16.5" thickTop="1" thickBot="1">
      <c r="A248" s="3">
        <v>243</v>
      </c>
      <c r="B248" s="3"/>
      <c r="C248" s="4"/>
      <c r="D248" s="5"/>
      <c r="E248" s="3"/>
      <c r="F248" s="10"/>
      <c r="G248" s="12"/>
      <c r="AY248" t="b">
        <f t="shared" si="56"/>
        <v>0</v>
      </c>
      <c r="AZ248" t="b">
        <f t="shared" si="57"/>
        <v>0</v>
      </c>
      <c r="BA248" t="b">
        <f t="shared" si="58"/>
        <v>0</v>
      </c>
      <c r="BB248" t="b">
        <f t="shared" si="59"/>
        <v>0</v>
      </c>
      <c r="BC248" s="3" t="b">
        <f t="shared" si="60"/>
        <v>0</v>
      </c>
    </row>
    <row r="249" spans="1:55" ht="16.5" thickTop="1" thickBot="1">
      <c r="A249" s="3">
        <v>244</v>
      </c>
      <c r="B249" s="3"/>
      <c r="C249" s="4"/>
      <c r="D249" s="5"/>
      <c r="E249" s="3"/>
      <c r="F249" s="10"/>
      <c r="G249" s="12"/>
      <c r="AY249" t="b">
        <f t="shared" si="56"/>
        <v>0</v>
      </c>
      <c r="AZ249" t="b">
        <f t="shared" si="57"/>
        <v>0</v>
      </c>
      <c r="BA249" t="b">
        <f t="shared" si="58"/>
        <v>0</v>
      </c>
      <c r="BB249" t="b">
        <f t="shared" si="59"/>
        <v>0</v>
      </c>
      <c r="BC249" s="3" t="b">
        <f t="shared" si="60"/>
        <v>0</v>
      </c>
    </row>
    <row r="250" spans="1:55" ht="16.5" thickTop="1" thickBot="1">
      <c r="A250" s="3">
        <v>245</v>
      </c>
      <c r="B250" s="3"/>
      <c r="C250" s="4"/>
      <c r="D250" s="5"/>
      <c r="E250" s="3"/>
      <c r="F250" s="10"/>
      <c r="G250" s="12"/>
      <c r="AY250" t="b">
        <f t="shared" si="56"/>
        <v>0</v>
      </c>
      <c r="AZ250" t="b">
        <f t="shared" si="57"/>
        <v>0</v>
      </c>
      <c r="BA250" t="b">
        <f t="shared" si="58"/>
        <v>0</v>
      </c>
      <c r="BB250" t="b">
        <f t="shared" si="59"/>
        <v>0</v>
      </c>
      <c r="BC250" s="3" t="b">
        <f t="shared" si="60"/>
        <v>0</v>
      </c>
    </row>
    <row r="251" spans="1:55" ht="16.5" thickTop="1" thickBot="1">
      <c r="A251" s="3">
        <v>246</v>
      </c>
      <c r="B251" s="3"/>
      <c r="C251" s="4"/>
      <c r="D251" s="5"/>
      <c r="E251" s="3"/>
      <c r="F251" s="10"/>
      <c r="G251" s="12"/>
      <c r="AY251" t="b">
        <f t="shared" si="56"/>
        <v>0</v>
      </c>
      <c r="AZ251" t="b">
        <f t="shared" si="57"/>
        <v>0</v>
      </c>
      <c r="BA251" t="b">
        <f t="shared" si="58"/>
        <v>0</v>
      </c>
      <c r="BB251" t="b">
        <f t="shared" si="59"/>
        <v>0</v>
      </c>
      <c r="BC251" s="3" t="b">
        <f t="shared" si="60"/>
        <v>0</v>
      </c>
    </row>
    <row r="252" spans="1:55" ht="16.5" thickTop="1" thickBot="1">
      <c r="A252" s="3">
        <v>247</v>
      </c>
      <c r="B252" s="3"/>
      <c r="C252" s="4"/>
      <c r="D252" s="5"/>
      <c r="E252" s="3"/>
      <c r="F252" s="10"/>
      <c r="G252" s="12"/>
      <c r="AY252" t="b">
        <f t="shared" si="56"/>
        <v>0</v>
      </c>
      <c r="AZ252" t="b">
        <f t="shared" si="57"/>
        <v>0</v>
      </c>
      <c r="BA252" t="b">
        <f t="shared" si="58"/>
        <v>0</v>
      </c>
      <c r="BB252" t="b">
        <f t="shared" si="59"/>
        <v>0</v>
      </c>
      <c r="BC252" s="3" t="b">
        <f t="shared" si="60"/>
        <v>0</v>
      </c>
    </row>
    <row r="253" spans="1:55" ht="16.5" thickTop="1" thickBot="1">
      <c r="A253" s="3">
        <v>248</v>
      </c>
      <c r="B253" s="3"/>
      <c r="C253" s="4"/>
      <c r="D253" s="5"/>
      <c r="E253" s="3"/>
      <c r="F253" s="10"/>
      <c r="G253" s="12"/>
      <c r="AY253" t="b">
        <f t="shared" si="56"/>
        <v>0</v>
      </c>
      <c r="AZ253" t="b">
        <f t="shared" si="57"/>
        <v>0</v>
      </c>
      <c r="BA253" t="b">
        <f t="shared" si="58"/>
        <v>0</v>
      </c>
      <c r="BB253" t="b">
        <f t="shared" si="59"/>
        <v>0</v>
      </c>
      <c r="BC253" s="3" t="b">
        <f t="shared" si="60"/>
        <v>0</v>
      </c>
    </row>
    <row r="254" spans="1:55" ht="16.5" thickTop="1" thickBot="1">
      <c r="A254" s="3">
        <v>249</v>
      </c>
      <c r="B254" s="3"/>
      <c r="C254" s="4"/>
      <c r="D254" s="5"/>
      <c r="E254" s="3"/>
      <c r="F254" s="10"/>
      <c r="G254" s="12"/>
      <c r="AY254" t="b">
        <f t="shared" si="56"/>
        <v>0</v>
      </c>
      <c r="AZ254" t="b">
        <f t="shared" si="57"/>
        <v>0</v>
      </c>
      <c r="BA254" t="b">
        <f t="shared" si="58"/>
        <v>0</v>
      </c>
      <c r="BB254" t="b">
        <f t="shared" si="59"/>
        <v>0</v>
      </c>
      <c r="BC254" s="3" t="b">
        <f t="shared" si="60"/>
        <v>0</v>
      </c>
    </row>
    <row r="255" spans="1:55" ht="16.5" thickTop="1" thickBot="1">
      <c r="A255" s="3">
        <v>250</v>
      </c>
      <c r="B255" s="3"/>
      <c r="C255" s="4"/>
      <c r="D255" s="5"/>
      <c r="E255" s="3"/>
      <c r="F255" s="10"/>
      <c r="G255" s="12"/>
      <c r="AY255" t="b">
        <f t="shared" si="56"/>
        <v>0</v>
      </c>
      <c r="AZ255" t="b">
        <f t="shared" si="57"/>
        <v>0</v>
      </c>
      <c r="BA255" t="b">
        <f t="shared" si="58"/>
        <v>0</v>
      </c>
      <c r="BB255" t="b">
        <f t="shared" si="59"/>
        <v>0</v>
      </c>
      <c r="BC255" s="3" t="b">
        <f t="shared" si="60"/>
        <v>0</v>
      </c>
    </row>
    <row r="256" spans="1:55" ht="16.5" thickTop="1" thickBot="1">
      <c r="A256" s="3">
        <v>251</v>
      </c>
      <c r="B256" s="3"/>
      <c r="C256" s="4"/>
      <c r="D256" s="5"/>
      <c r="E256" s="3"/>
      <c r="F256" s="10"/>
      <c r="G256" s="12"/>
      <c r="AY256" t="b">
        <f t="shared" si="56"/>
        <v>0</v>
      </c>
      <c r="AZ256" t="b">
        <f t="shared" si="57"/>
        <v>0</v>
      </c>
      <c r="BA256" t="b">
        <f t="shared" si="58"/>
        <v>0</v>
      </c>
      <c r="BB256" t="b">
        <f t="shared" si="59"/>
        <v>0</v>
      </c>
      <c r="BC256" s="3" t="b">
        <f t="shared" si="60"/>
        <v>0</v>
      </c>
    </row>
    <row r="257" spans="1:55" ht="16.5" thickTop="1" thickBot="1">
      <c r="A257" s="3">
        <v>252</v>
      </c>
      <c r="B257" s="3"/>
      <c r="C257" s="4"/>
      <c r="D257" s="5"/>
      <c r="E257" s="3"/>
      <c r="F257" s="10"/>
      <c r="G257" s="12"/>
      <c r="AY257" t="b">
        <f t="shared" si="56"/>
        <v>0</v>
      </c>
      <c r="AZ257" t="b">
        <f t="shared" si="57"/>
        <v>0</v>
      </c>
      <c r="BA257" t="b">
        <f t="shared" si="58"/>
        <v>0</v>
      </c>
      <c r="BB257" t="b">
        <f t="shared" si="59"/>
        <v>0</v>
      </c>
      <c r="BC257" s="3" t="b">
        <f t="shared" si="60"/>
        <v>0</v>
      </c>
    </row>
    <row r="258" spans="1:55" ht="16.5" thickTop="1" thickBot="1">
      <c r="A258" s="3">
        <v>253</v>
      </c>
      <c r="B258" s="3"/>
      <c r="C258" s="4"/>
      <c r="D258" s="5"/>
      <c r="E258" s="3"/>
      <c r="F258" s="10"/>
      <c r="G258" s="12"/>
      <c r="AY258" t="b">
        <f t="shared" si="56"/>
        <v>0</v>
      </c>
      <c r="AZ258" t="b">
        <f t="shared" si="57"/>
        <v>0</v>
      </c>
      <c r="BA258" t="b">
        <f t="shared" si="58"/>
        <v>0</v>
      </c>
      <c r="BB258" t="b">
        <f t="shared" si="59"/>
        <v>0</v>
      </c>
      <c r="BC258" s="3" t="b">
        <f t="shared" si="60"/>
        <v>0</v>
      </c>
    </row>
    <row r="259" spans="1:55" ht="16.5" thickTop="1" thickBot="1">
      <c r="A259" s="3">
        <v>254</v>
      </c>
      <c r="B259" s="3"/>
      <c r="C259" s="4"/>
      <c r="D259" s="5"/>
      <c r="E259" s="3"/>
      <c r="F259" s="10"/>
      <c r="G259" s="12"/>
      <c r="AY259" t="b">
        <f t="shared" si="56"/>
        <v>0</v>
      </c>
      <c r="AZ259" t="b">
        <f t="shared" si="57"/>
        <v>0</v>
      </c>
      <c r="BA259" t="b">
        <f t="shared" si="58"/>
        <v>0</v>
      </c>
      <c r="BB259" t="b">
        <f t="shared" si="59"/>
        <v>0</v>
      </c>
      <c r="BC259" s="3" t="b">
        <f t="shared" si="60"/>
        <v>0</v>
      </c>
    </row>
    <row r="260" spans="1:55" ht="16.5" thickTop="1" thickBot="1">
      <c r="A260" s="3">
        <v>255</v>
      </c>
      <c r="B260" s="3"/>
      <c r="C260" s="4"/>
      <c r="D260" s="5"/>
      <c r="E260" s="3"/>
      <c r="F260" s="10"/>
      <c r="G260" s="12"/>
      <c r="AY260" t="b">
        <f t="shared" si="56"/>
        <v>0</v>
      </c>
      <c r="AZ260" t="b">
        <f t="shared" si="57"/>
        <v>0</v>
      </c>
      <c r="BA260" t="b">
        <f t="shared" si="58"/>
        <v>0</v>
      </c>
      <c r="BB260" t="b">
        <f t="shared" si="59"/>
        <v>0</v>
      </c>
      <c r="BC260" s="3" t="b">
        <f t="shared" si="60"/>
        <v>0</v>
      </c>
    </row>
    <row r="261" spans="1:55" ht="16.5" thickTop="1" thickBot="1">
      <c r="A261" s="3">
        <v>256</v>
      </c>
      <c r="B261" s="3"/>
      <c r="C261" s="4"/>
      <c r="D261" s="5"/>
      <c r="E261" s="3"/>
      <c r="F261" s="10"/>
      <c r="G261" s="12"/>
      <c r="AY261" t="b">
        <f t="shared" si="56"/>
        <v>0</v>
      </c>
      <c r="AZ261" t="b">
        <f t="shared" si="57"/>
        <v>0</v>
      </c>
      <c r="BA261" t="b">
        <f t="shared" si="58"/>
        <v>0</v>
      </c>
      <c r="BB261" t="b">
        <f t="shared" si="59"/>
        <v>0</v>
      </c>
      <c r="BC261" s="3" t="b">
        <f t="shared" si="60"/>
        <v>0</v>
      </c>
    </row>
    <row r="262" spans="1:55" ht="16.5" thickTop="1" thickBot="1">
      <c r="A262" s="3">
        <v>257</v>
      </c>
      <c r="B262" s="3"/>
      <c r="C262" s="4"/>
      <c r="D262" s="5"/>
      <c r="E262" s="3"/>
      <c r="F262" s="10"/>
      <c r="G262" s="12"/>
      <c r="AY262" t="b">
        <f t="shared" si="56"/>
        <v>0</v>
      </c>
      <c r="AZ262" t="b">
        <f t="shared" si="57"/>
        <v>0</v>
      </c>
      <c r="BA262" t="b">
        <f t="shared" si="58"/>
        <v>0</v>
      </c>
      <c r="BB262" t="b">
        <f t="shared" si="59"/>
        <v>0</v>
      </c>
      <c r="BC262" s="3" t="b">
        <f t="shared" si="60"/>
        <v>0</v>
      </c>
    </row>
    <row r="263" spans="1:55" ht="16.5" thickTop="1" thickBot="1">
      <c r="A263" s="3">
        <v>258</v>
      </c>
      <c r="B263" s="3"/>
      <c r="C263" s="4"/>
      <c r="D263" s="5"/>
      <c r="E263" s="3"/>
      <c r="F263" s="10"/>
      <c r="G263" s="12"/>
      <c r="AY263" t="b">
        <f t="shared" si="56"/>
        <v>0</v>
      </c>
      <c r="AZ263" t="b">
        <f t="shared" si="57"/>
        <v>0</v>
      </c>
      <c r="BA263" t="b">
        <f t="shared" si="58"/>
        <v>0</v>
      </c>
      <c r="BB263" t="b">
        <f t="shared" si="59"/>
        <v>0</v>
      </c>
      <c r="BC263" s="3" t="b">
        <f t="shared" si="60"/>
        <v>0</v>
      </c>
    </row>
    <row r="264" spans="1:55" ht="16.5" thickTop="1" thickBot="1">
      <c r="A264" s="3">
        <v>259</v>
      </c>
      <c r="B264" s="3"/>
      <c r="C264" s="4"/>
      <c r="D264" s="5"/>
      <c r="E264" s="3"/>
      <c r="F264" s="10"/>
      <c r="G264" s="12"/>
      <c r="AY264" t="b">
        <f t="shared" ref="AY264:AY306" si="61">INT(COUNTIF($B$6:$B$305,$B263)/4)=1</f>
        <v>0</v>
      </c>
      <c r="AZ264" t="b">
        <f t="shared" ref="AZ264:AZ306" si="62">INT(COUNTIF($B$6:$B$305,$B263)/4)=2</f>
        <v>0</v>
      </c>
      <c r="BA264" t="b">
        <f t="shared" ref="BA264:BA306" si="63">INT(COUNTIF($B$6:$B$305,$B263)/4)&gt;2</f>
        <v>0</v>
      </c>
      <c r="BB264" t="b">
        <f t="shared" ref="BB264:BB306" si="64">OR(COUNTIF($B$6:$B$305,$B263)=3,COUNTIF($B$6:$B$305,$B263)=7,COUNTIF($B$6:$B$305,$B263)=11)</f>
        <v>0</v>
      </c>
      <c r="BC264" s="3" t="b">
        <f t="shared" ref="BC264:BC306" si="65">COUNTIFS($B$6:$B$305,$B263,$C$6:$C$305,$C263,$D$6:$D$305,$D263,$E$6:$E$305,$E263) &gt;1</f>
        <v>0</v>
      </c>
    </row>
    <row r="265" spans="1:55" ht="16.5" thickTop="1" thickBot="1">
      <c r="A265" s="3">
        <v>260</v>
      </c>
      <c r="B265" s="3"/>
      <c r="C265" s="4"/>
      <c r="D265" s="5"/>
      <c r="E265" s="3"/>
      <c r="F265" s="10"/>
      <c r="G265" s="12"/>
      <c r="AY265" t="b">
        <f t="shared" si="61"/>
        <v>0</v>
      </c>
      <c r="AZ265" t="b">
        <f t="shared" si="62"/>
        <v>0</v>
      </c>
      <c r="BA265" t="b">
        <f t="shared" si="63"/>
        <v>0</v>
      </c>
      <c r="BB265" t="b">
        <f t="shared" si="64"/>
        <v>0</v>
      </c>
      <c r="BC265" s="3" t="b">
        <f t="shared" si="65"/>
        <v>0</v>
      </c>
    </row>
    <row r="266" spans="1:55" ht="16.5" thickTop="1" thickBot="1">
      <c r="A266" s="3">
        <v>261</v>
      </c>
      <c r="B266" s="3"/>
      <c r="C266" s="4"/>
      <c r="D266" s="5"/>
      <c r="E266" s="3"/>
      <c r="F266" s="10"/>
      <c r="G266" s="12"/>
      <c r="AY266" t="b">
        <f t="shared" si="61"/>
        <v>0</v>
      </c>
      <c r="AZ266" t="b">
        <f t="shared" si="62"/>
        <v>0</v>
      </c>
      <c r="BA266" t="b">
        <f t="shared" si="63"/>
        <v>0</v>
      </c>
      <c r="BB266" t="b">
        <f t="shared" si="64"/>
        <v>0</v>
      </c>
      <c r="BC266" s="3" t="b">
        <f t="shared" si="65"/>
        <v>0</v>
      </c>
    </row>
    <row r="267" spans="1:55" ht="16.5" thickTop="1" thickBot="1">
      <c r="A267" s="3">
        <v>262</v>
      </c>
      <c r="B267" s="3"/>
      <c r="C267" s="4"/>
      <c r="D267" s="5"/>
      <c r="E267" s="3"/>
      <c r="F267" s="10"/>
      <c r="G267" s="12"/>
      <c r="AY267" t="b">
        <f t="shared" si="61"/>
        <v>0</v>
      </c>
      <c r="AZ267" t="b">
        <f t="shared" si="62"/>
        <v>0</v>
      </c>
      <c r="BA267" t="b">
        <f t="shared" si="63"/>
        <v>0</v>
      </c>
      <c r="BB267" t="b">
        <f t="shared" si="64"/>
        <v>0</v>
      </c>
      <c r="BC267" s="3" t="b">
        <f t="shared" si="65"/>
        <v>0</v>
      </c>
    </row>
    <row r="268" spans="1:55" ht="16.5" thickTop="1" thickBot="1">
      <c r="A268" s="3">
        <v>263</v>
      </c>
      <c r="B268" s="3"/>
      <c r="C268" s="4"/>
      <c r="D268" s="5"/>
      <c r="E268" s="3"/>
      <c r="F268" s="10"/>
      <c r="G268" s="12"/>
      <c r="AY268" t="b">
        <f t="shared" si="61"/>
        <v>0</v>
      </c>
      <c r="AZ268" t="b">
        <f t="shared" si="62"/>
        <v>0</v>
      </c>
      <c r="BA268" t="b">
        <f t="shared" si="63"/>
        <v>0</v>
      </c>
      <c r="BB268" t="b">
        <f t="shared" si="64"/>
        <v>0</v>
      </c>
      <c r="BC268" s="3" t="b">
        <f t="shared" si="65"/>
        <v>0</v>
      </c>
    </row>
    <row r="269" spans="1:55" ht="16.5" thickTop="1" thickBot="1">
      <c r="A269" s="3">
        <v>264</v>
      </c>
      <c r="B269" s="3"/>
      <c r="C269" s="4"/>
      <c r="D269" s="5"/>
      <c r="E269" s="3"/>
      <c r="F269" s="10"/>
      <c r="G269" s="12"/>
      <c r="AY269" t="b">
        <f t="shared" si="61"/>
        <v>0</v>
      </c>
      <c r="AZ269" t="b">
        <f t="shared" si="62"/>
        <v>0</v>
      </c>
      <c r="BA269" t="b">
        <f t="shared" si="63"/>
        <v>0</v>
      </c>
      <c r="BB269" t="b">
        <f t="shared" si="64"/>
        <v>0</v>
      </c>
      <c r="BC269" s="3" t="b">
        <f t="shared" si="65"/>
        <v>0</v>
      </c>
    </row>
    <row r="270" spans="1:55" ht="16.5" thickTop="1" thickBot="1">
      <c r="A270" s="3">
        <v>265</v>
      </c>
      <c r="B270" s="3"/>
      <c r="C270" s="4"/>
      <c r="D270" s="5"/>
      <c r="E270" s="3"/>
      <c r="F270" s="10"/>
      <c r="G270" s="12"/>
      <c r="AY270" t="b">
        <f t="shared" si="61"/>
        <v>0</v>
      </c>
      <c r="AZ270" t="b">
        <f t="shared" si="62"/>
        <v>0</v>
      </c>
      <c r="BA270" t="b">
        <f t="shared" si="63"/>
        <v>0</v>
      </c>
      <c r="BB270" t="b">
        <f t="shared" si="64"/>
        <v>0</v>
      </c>
      <c r="BC270" s="3" t="b">
        <f t="shared" si="65"/>
        <v>0</v>
      </c>
    </row>
    <row r="271" spans="1:55" ht="16.5" thickTop="1" thickBot="1">
      <c r="A271" s="3">
        <v>266</v>
      </c>
      <c r="B271" s="3"/>
      <c r="C271" s="4"/>
      <c r="D271" s="5"/>
      <c r="E271" s="3"/>
      <c r="F271" s="10"/>
      <c r="G271" s="12"/>
      <c r="AY271" t="b">
        <f t="shared" si="61"/>
        <v>0</v>
      </c>
      <c r="AZ271" t="b">
        <f t="shared" si="62"/>
        <v>0</v>
      </c>
      <c r="BA271" t="b">
        <f t="shared" si="63"/>
        <v>0</v>
      </c>
      <c r="BB271" t="b">
        <f t="shared" si="64"/>
        <v>0</v>
      </c>
      <c r="BC271" s="3" t="b">
        <f t="shared" si="65"/>
        <v>0</v>
      </c>
    </row>
    <row r="272" spans="1:55" ht="16.5" thickTop="1" thickBot="1">
      <c r="A272" s="3">
        <v>267</v>
      </c>
      <c r="B272" s="3"/>
      <c r="C272" s="4"/>
      <c r="D272" s="5"/>
      <c r="E272" s="3"/>
      <c r="F272" s="10"/>
      <c r="G272" s="12"/>
      <c r="AY272" t="b">
        <f t="shared" si="61"/>
        <v>0</v>
      </c>
      <c r="AZ272" t="b">
        <f t="shared" si="62"/>
        <v>0</v>
      </c>
      <c r="BA272" t="b">
        <f t="shared" si="63"/>
        <v>0</v>
      </c>
      <c r="BB272" t="b">
        <f t="shared" si="64"/>
        <v>0</v>
      </c>
      <c r="BC272" s="3" t="b">
        <f t="shared" si="65"/>
        <v>0</v>
      </c>
    </row>
    <row r="273" spans="1:55" ht="16.5" thickTop="1" thickBot="1">
      <c r="A273" s="3">
        <v>268</v>
      </c>
      <c r="B273" s="3"/>
      <c r="C273" s="4"/>
      <c r="D273" s="5"/>
      <c r="E273" s="3"/>
      <c r="F273" s="10"/>
      <c r="G273" s="12"/>
      <c r="AY273" t="b">
        <f t="shared" si="61"/>
        <v>0</v>
      </c>
      <c r="AZ273" t="b">
        <f t="shared" si="62"/>
        <v>0</v>
      </c>
      <c r="BA273" t="b">
        <f t="shared" si="63"/>
        <v>0</v>
      </c>
      <c r="BB273" t="b">
        <f t="shared" si="64"/>
        <v>0</v>
      </c>
      <c r="BC273" s="3" t="b">
        <f t="shared" si="65"/>
        <v>0</v>
      </c>
    </row>
    <row r="274" spans="1:55" ht="16.5" thickTop="1" thickBot="1">
      <c r="A274" s="3">
        <v>269</v>
      </c>
      <c r="B274" s="3"/>
      <c r="C274" s="4"/>
      <c r="D274" s="5"/>
      <c r="E274" s="3"/>
      <c r="F274" s="10"/>
      <c r="G274" s="12"/>
      <c r="AY274" t="b">
        <f t="shared" si="61"/>
        <v>0</v>
      </c>
      <c r="AZ274" t="b">
        <f t="shared" si="62"/>
        <v>0</v>
      </c>
      <c r="BA274" t="b">
        <f t="shared" si="63"/>
        <v>0</v>
      </c>
      <c r="BB274" t="b">
        <f t="shared" si="64"/>
        <v>0</v>
      </c>
      <c r="BC274" s="3" t="b">
        <f t="shared" si="65"/>
        <v>0</v>
      </c>
    </row>
    <row r="275" spans="1:55" ht="16.5" thickTop="1" thickBot="1">
      <c r="A275" s="3">
        <v>270</v>
      </c>
      <c r="B275" s="3"/>
      <c r="C275" s="4"/>
      <c r="D275" s="5"/>
      <c r="E275" s="3"/>
      <c r="F275" s="10"/>
      <c r="G275" s="12"/>
      <c r="AY275" t="b">
        <f t="shared" si="61"/>
        <v>0</v>
      </c>
      <c r="AZ275" t="b">
        <f t="shared" si="62"/>
        <v>0</v>
      </c>
      <c r="BA275" t="b">
        <f t="shared" si="63"/>
        <v>0</v>
      </c>
      <c r="BB275" t="b">
        <f t="shared" si="64"/>
        <v>0</v>
      </c>
      <c r="BC275" s="3" t="b">
        <f t="shared" si="65"/>
        <v>0</v>
      </c>
    </row>
    <row r="276" spans="1:55" ht="16.5" thickTop="1" thickBot="1">
      <c r="A276" s="3">
        <v>271</v>
      </c>
      <c r="B276" s="3"/>
      <c r="C276" s="4"/>
      <c r="D276" s="5"/>
      <c r="E276" s="3"/>
      <c r="F276" s="10"/>
      <c r="G276" s="12"/>
      <c r="AY276" t="b">
        <f t="shared" si="61"/>
        <v>0</v>
      </c>
      <c r="AZ276" t="b">
        <f t="shared" si="62"/>
        <v>0</v>
      </c>
      <c r="BA276" t="b">
        <f t="shared" si="63"/>
        <v>0</v>
      </c>
      <c r="BB276" t="b">
        <f t="shared" si="64"/>
        <v>0</v>
      </c>
      <c r="BC276" s="3" t="b">
        <f t="shared" si="65"/>
        <v>0</v>
      </c>
    </row>
    <row r="277" spans="1:55" ht="16.5" thickTop="1" thickBot="1">
      <c r="A277" s="3">
        <v>272</v>
      </c>
      <c r="B277" s="3"/>
      <c r="C277" s="4"/>
      <c r="D277" s="5"/>
      <c r="E277" s="3"/>
      <c r="F277" s="10"/>
      <c r="G277" s="12"/>
      <c r="AY277" t="b">
        <f t="shared" si="61"/>
        <v>0</v>
      </c>
      <c r="AZ277" t="b">
        <f t="shared" si="62"/>
        <v>0</v>
      </c>
      <c r="BA277" t="b">
        <f t="shared" si="63"/>
        <v>0</v>
      </c>
      <c r="BB277" t="b">
        <f t="shared" si="64"/>
        <v>0</v>
      </c>
      <c r="BC277" s="3" t="b">
        <f t="shared" si="65"/>
        <v>0</v>
      </c>
    </row>
    <row r="278" spans="1:55" ht="16.5" thickTop="1" thickBot="1">
      <c r="A278" s="3">
        <v>273</v>
      </c>
      <c r="B278" s="3"/>
      <c r="C278" s="4"/>
      <c r="D278" s="5"/>
      <c r="E278" s="3"/>
      <c r="F278" s="10"/>
      <c r="G278" s="12"/>
      <c r="AY278" t="b">
        <f t="shared" si="61"/>
        <v>0</v>
      </c>
      <c r="AZ278" t="b">
        <f t="shared" si="62"/>
        <v>0</v>
      </c>
      <c r="BA278" t="b">
        <f t="shared" si="63"/>
        <v>0</v>
      </c>
      <c r="BB278" t="b">
        <f t="shared" si="64"/>
        <v>0</v>
      </c>
      <c r="BC278" s="3" t="b">
        <f t="shared" si="65"/>
        <v>0</v>
      </c>
    </row>
    <row r="279" spans="1:55" ht="16.5" thickTop="1" thickBot="1">
      <c r="A279" s="3">
        <v>274</v>
      </c>
      <c r="B279" s="3"/>
      <c r="C279" s="4"/>
      <c r="D279" s="5"/>
      <c r="E279" s="3"/>
      <c r="F279" s="10"/>
      <c r="G279" s="12"/>
      <c r="AY279" t="b">
        <f t="shared" si="61"/>
        <v>0</v>
      </c>
      <c r="AZ279" t="b">
        <f t="shared" si="62"/>
        <v>0</v>
      </c>
      <c r="BA279" t="b">
        <f t="shared" si="63"/>
        <v>0</v>
      </c>
      <c r="BB279" t="b">
        <f t="shared" si="64"/>
        <v>0</v>
      </c>
      <c r="BC279" s="3" t="b">
        <f t="shared" si="65"/>
        <v>0</v>
      </c>
    </row>
    <row r="280" spans="1:55" ht="16.5" thickTop="1" thickBot="1">
      <c r="A280" s="3">
        <v>275</v>
      </c>
      <c r="B280" s="3"/>
      <c r="C280" s="4"/>
      <c r="D280" s="5"/>
      <c r="E280" s="3"/>
      <c r="F280" s="10"/>
      <c r="G280" s="12"/>
      <c r="AY280" t="b">
        <f t="shared" si="61"/>
        <v>0</v>
      </c>
      <c r="AZ280" t="b">
        <f t="shared" si="62"/>
        <v>0</v>
      </c>
      <c r="BA280" t="b">
        <f t="shared" si="63"/>
        <v>0</v>
      </c>
      <c r="BB280" t="b">
        <f t="shared" si="64"/>
        <v>0</v>
      </c>
      <c r="BC280" s="3" t="b">
        <f t="shared" si="65"/>
        <v>0</v>
      </c>
    </row>
    <row r="281" spans="1:55" ht="16.5" thickTop="1" thickBot="1">
      <c r="A281" s="3">
        <v>276</v>
      </c>
      <c r="B281" s="3"/>
      <c r="C281" s="4"/>
      <c r="D281" s="5"/>
      <c r="E281" s="3"/>
      <c r="F281" s="10"/>
      <c r="G281" s="12"/>
      <c r="AY281" t="b">
        <f t="shared" si="61"/>
        <v>0</v>
      </c>
      <c r="AZ281" t="b">
        <f t="shared" si="62"/>
        <v>0</v>
      </c>
      <c r="BA281" t="b">
        <f t="shared" si="63"/>
        <v>0</v>
      </c>
      <c r="BB281" t="b">
        <f t="shared" si="64"/>
        <v>0</v>
      </c>
      <c r="BC281" s="3" t="b">
        <f t="shared" si="65"/>
        <v>0</v>
      </c>
    </row>
    <row r="282" spans="1:55" ht="16.5" thickTop="1" thickBot="1">
      <c r="A282" s="3">
        <v>277</v>
      </c>
      <c r="B282" s="3"/>
      <c r="C282" s="4"/>
      <c r="D282" s="5"/>
      <c r="E282" s="3"/>
      <c r="F282" s="10"/>
      <c r="G282" s="12"/>
      <c r="AY282" t="b">
        <f t="shared" si="61"/>
        <v>0</v>
      </c>
      <c r="AZ282" t="b">
        <f t="shared" si="62"/>
        <v>0</v>
      </c>
      <c r="BA282" t="b">
        <f t="shared" si="63"/>
        <v>0</v>
      </c>
      <c r="BB282" t="b">
        <f t="shared" si="64"/>
        <v>0</v>
      </c>
      <c r="BC282" s="3" t="b">
        <f t="shared" si="65"/>
        <v>0</v>
      </c>
    </row>
    <row r="283" spans="1:55" ht="16.5" thickTop="1" thickBot="1">
      <c r="A283" s="3">
        <v>278</v>
      </c>
      <c r="B283" s="3"/>
      <c r="C283" s="4"/>
      <c r="D283" s="5"/>
      <c r="E283" s="3"/>
      <c r="F283" s="10"/>
      <c r="G283" s="12"/>
      <c r="AY283" t="b">
        <f t="shared" si="61"/>
        <v>0</v>
      </c>
      <c r="AZ283" t="b">
        <f t="shared" si="62"/>
        <v>0</v>
      </c>
      <c r="BA283" t="b">
        <f t="shared" si="63"/>
        <v>0</v>
      </c>
      <c r="BB283" t="b">
        <f t="shared" si="64"/>
        <v>0</v>
      </c>
      <c r="BC283" s="3" t="b">
        <f t="shared" si="65"/>
        <v>0</v>
      </c>
    </row>
    <row r="284" spans="1:55" ht="16.5" thickTop="1" thickBot="1">
      <c r="A284" s="3">
        <v>279</v>
      </c>
      <c r="B284" s="3"/>
      <c r="C284" s="4"/>
      <c r="D284" s="5"/>
      <c r="E284" s="3"/>
      <c r="F284" s="10"/>
      <c r="G284" s="12"/>
      <c r="AY284" t="b">
        <f t="shared" si="61"/>
        <v>0</v>
      </c>
      <c r="AZ284" t="b">
        <f t="shared" si="62"/>
        <v>0</v>
      </c>
      <c r="BA284" t="b">
        <f t="shared" si="63"/>
        <v>0</v>
      </c>
      <c r="BB284" t="b">
        <f t="shared" si="64"/>
        <v>0</v>
      </c>
      <c r="BC284" s="3" t="b">
        <f t="shared" si="65"/>
        <v>0</v>
      </c>
    </row>
    <row r="285" spans="1:55" ht="16.5" thickTop="1" thickBot="1">
      <c r="A285" s="3">
        <v>280</v>
      </c>
      <c r="B285" s="3"/>
      <c r="C285" s="4"/>
      <c r="D285" s="5"/>
      <c r="E285" s="3"/>
      <c r="F285" s="10"/>
      <c r="G285" s="12"/>
      <c r="AY285" t="b">
        <f t="shared" si="61"/>
        <v>0</v>
      </c>
      <c r="AZ285" t="b">
        <f t="shared" si="62"/>
        <v>0</v>
      </c>
      <c r="BA285" t="b">
        <f t="shared" si="63"/>
        <v>0</v>
      </c>
      <c r="BB285" t="b">
        <f t="shared" si="64"/>
        <v>0</v>
      </c>
      <c r="BC285" s="3" t="b">
        <f t="shared" si="65"/>
        <v>0</v>
      </c>
    </row>
    <row r="286" spans="1:55" ht="16.5" thickTop="1" thickBot="1">
      <c r="A286" s="3">
        <v>281</v>
      </c>
      <c r="B286" s="3"/>
      <c r="C286" s="4"/>
      <c r="D286" s="5"/>
      <c r="E286" s="3"/>
      <c r="F286" s="10"/>
      <c r="G286" s="12"/>
      <c r="AY286" t="b">
        <f t="shared" si="61"/>
        <v>0</v>
      </c>
      <c r="AZ286" t="b">
        <f t="shared" si="62"/>
        <v>0</v>
      </c>
      <c r="BA286" t="b">
        <f t="shared" si="63"/>
        <v>0</v>
      </c>
      <c r="BB286" t="b">
        <f t="shared" si="64"/>
        <v>0</v>
      </c>
      <c r="BC286" s="3" t="b">
        <f t="shared" si="65"/>
        <v>0</v>
      </c>
    </row>
    <row r="287" spans="1:55" ht="16.5" thickTop="1" thickBot="1">
      <c r="A287" s="3">
        <v>282</v>
      </c>
      <c r="B287" s="3"/>
      <c r="C287" s="4"/>
      <c r="D287" s="5"/>
      <c r="E287" s="3"/>
      <c r="F287" s="10"/>
      <c r="G287" s="12"/>
      <c r="AY287" t="b">
        <f t="shared" si="61"/>
        <v>0</v>
      </c>
      <c r="AZ287" t="b">
        <f t="shared" si="62"/>
        <v>0</v>
      </c>
      <c r="BA287" t="b">
        <f t="shared" si="63"/>
        <v>0</v>
      </c>
      <c r="BB287" t="b">
        <f t="shared" si="64"/>
        <v>0</v>
      </c>
      <c r="BC287" s="3" t="b">
        <f t="shared" si="65"/>
        <v>0</v>
      </c>
    </row>
    <row r="288" spans="1:55" ht="16.5" thickTop="1" thickBot="1">
      <c r="A288" s="3">
        <v>283</v>
      </c>
      <c r="B288" s="3"/>
      <c r="C288" s="4"/>
      <c r="D288" s="5"/>
      <c r="E288" s="3"/>
      <c r="F288" s="10"/>
      <c r="G288" s="12"/>
      <c r="AY288" t="b">
        <f t="shared" si="61"/>
        <v>0</v>
      </c>
      <c r="AZ288" t="b">
        <f t="shared" si="62"/>
        <v>0</v>
      </c>
      <c r="BA288" t="b">
        <f t="shared" si="63"/>
        <v>0</v>
      </c>
      <c r="BB288" t="b">
        <f t="shared" si="64"/>
        <v>0</v>
      </c>
      <c r="BC288" s="3" t="b">
        <f t="shared" si="65"/>
        <v>0</v>
      </c>
    </row>
    <row r="289" spans="1:55" ht="16.5" thickTop="1" thickBot="1">
      <c r="A289" s="3">
        <v>284</v>
      </c>
      <c r="B289" s="3"/>
      <c r="C289" s="4"/>
      <c r="D289" s="5"/>
      <c r="E289" s="3"/>
      <c r="F289" s="10"/>
      <c r="G289" s="12"/>
      <c r="AY289" t="b">
        <f t="shared" si="61"/>
        <v>0</v>
      </c>
      <c r="AZ289" t="b">
        <f t="shared" si="62"/>
        <v>0</v>
      </c>
      <c r="BA289" t="b">
        <f t="shared" si="63"/>
        <v>0</v>
      </c>
      <c r="BB289" t="b">
        <f t="shared" si="64"/>
        <v>0</v>
      </c>
      <c r="BC289" s="3" t="b">
        <f t="shared" si="65"/>
        <v>0</v>
      </c>
    </row>
    <row r="290" spans="1:55" ht="16.5" thickTop="1" thickBot="1">
      <c r="A290" s="3">
        <v>285</v>
      </c>
      <c r="B290" s="3"/>
      <c r="C290" s="4"/>
      <c r="D290" s="5"/>
      <c r="E290" s="3"/>
      <c r="F290" s="10"/>
      <c r="G290" s="12"/>
      <c r="AY290" t="b">
        <f t="shared" si="61"/>
        <v>0</v>
      </c>
      <c r="AZ290" t="b">
        <f t="shared" si="62"/>
        <v>0</v>
      </c>
      <c r="BA290" t="b">
        <f t="shared" si="63"/>
        <v>0</v>
      </c>
      <c r="BB290" t="b">
        <f t="shared" si="64"/>
        <v>0</v>
      </c>
      <c r="BC290" s="3" t="b">
        <f t="shared" si="65"/>
        <v>0</v>
      </c>
    </row>
    <row r="291" spans="1:55" ht="16.5" thickTop="1" thickBot="1">
      <c r="A291" s="3">
        <v>286</v>
      </c>
      <c r="B291" s="3"/>
      <c r="C291" s="4"/>
      <c r="D291" s="5"/>
      <c r="E291" s="3"/>
      <c r="F291" s="10"/>
      <c r="G291" s="12"/>
      <c r="AY291" t="b">
        <f t="shared" si="61"/>
        <v>0</v>
      </c>
      <c r="AZ291" t="b">
        <f t="shared" si="62"/>
        <v>0</v>
      </c>
      <c r="BA291" t="b">
        <f t="shared" si="63"/>
        <v>0</v>
      </c>
      <c r="BB291" t="b">
        <f t="shared" si="64"/>
        <v>0</v>
      </c>
      <c r="BC291" s="3" t="b">
        <f t="shared" si="65"/>
        <v>0</v>
      </c>
    </row>
    <row r="292" spans="1:55" ht="16.5" thickTop="1" thickBot="1">
      <c r="A292" s="3">
        <v>287</v>
      </c>
      <c r="B292" s="3"/>
      <c r="C292" s="4"/>
      <c r="D292" s="5"/>
      <c r="E292" s="3"/>
      <c r="F292" s="10"/>
      <c r="G292" s="12"/>
      <c r="AY292" t="b">
        <f t="shared" si="61"/>
        <v>0</v>
      </c>
      <c r="AZ292" t="b">
        <f t="shared" si="62"/>
        <v>0</v>
      </c>
      <c r="BA292" t="b">
        <f t="shared" si="63"/>
        <v>0</v>
      </c>
      <c r="BB292" t="b">
        <f t="shared" si="64"/>
        <v>0</v>
      </c>
      <c r="BC292" s="3" t="b">
        <f t="shared" si="65"/>
        <v>0</v>
      </c>
    </row>
    <row r="293" spans="1:55" ht="16.5" thickTop="1" thickBot="1">
      <c r="A293" s="3">
        <v>288</v>
      </c>
      <c r="B293" s="3"/>
      <c r="C293" s="4"/>
      <c r="D293" s="5"/>
      <c r="E293" s="3"/>
      <c r="F293" s="10"/>
      <c r="G293" s="12"/>
      <c r="AY293" t="b">
        <f t="shared" si="61"/>
        <v>0</v>
      </c>
      <c r="AZ293" t="b">
        <f t="shared" si="62"/>
        <v>0</v>
      </c>
      <c r="BA293" t="b">
        <f t="shared" si="63"/>
        <v>0</v>
      </c>
      <c r="BB293" t="b">
        <f t="shared" si="64"/>
        <v>0</v>
      </c>
      <c r="BC293" s="3" t="b">
        <f t="shared" si="65"/>
        <v>0</v>
      </c>
    </row>
    <row r="294" spans="1:55" ht="16.5" thickTop="1" thickBot="1">
      <c r="A294" s="3">
        <v>289</v>
      </c>
      <c r="B294" s="3"/>
      <c r="C294" s="4"/>
      <c r="D294" s="5"/>
      <c r="E294" s="3"/>
      <c r="F294" s="10"/>
      <c r="G294" s="12"/>
      <c r="AY294" t="b">
        <f t="shared" si="61"/>
        <v>0</v>
      </c>
      <c r="AZ294" t="b">
        <f t="shared" si="62"/>
        <v>0</v>
      </c>
      <c r="BA294" t="b">
        <f t="shared" si="63"/>
        <v>0</v>
      </c>
      <c r="BB294" t="b">
        <f t="shared" si="64"/>
        <v>0</v>
      </c>
      <c r="BC294" s="3" t="b">
        <f t="shared" si="65"/>
        <v>0</v>
      </c>
    </row>
    <row r="295" spans="1:55" ht="16.5" thickTop="1" thickBot="1">
      <c r="A295" s="3">
        <v>290</v>
      </c>
      <c r="B295" s="3"/>
      <c r="C295" s="4"/>
      <c r="D295" s="5"/>
      <c r="E295" s="3"/>
      <c r="F295" s="10"/>
      <c r="G295" s="12"/>
      <c r="AY295" t="b">
        <f t="shared" si="61"/>
        <v>0</v>
      </c>
      <c r="AZ295" t="b">
        <f t="shared" si="62"/>
        <v>0</v>
      </c>
      <c r="BA295" t="b">
        <f t="shared" si="63"/>
        <v>0</v>
      </c>
      <c r="BB295" t="b">
        <f t="shared" si="64"/>
        <v>0</v>
      </c>
      <c r="BC295" s="3" t="b">
        <f t="shared" si="65"/>
        <v>0</v>
      </c>
    </row>
    <row r="296" spans="1:55" ht="16.5" thickTop="1" thickBot="1">
      <c r="A296" s="3">
        <v>291</v>
      </c>
      <c r="B296" s="3"/>
      <c r="C296" s="4"/>
      <c r="D296" s="5"/>
      <c r="E296" s="3"/>
      <c r="F296" s="10"/>
      <c r="G296" s="12"/>
      <c r="AY296" t="b">
        <f t="shared" si="61"/>
        <v>0</v>
      </c>
      <c r="AZ296" t="b">
        <f t="shared" si="62"/>
        <v>0</v>
      </c>
      <c r="BA296" t="b">
        <f t="shared" si="63"/>
        <v>0</v>
      </c>
      <c r="BB296" t="b">
        <f t="shared" si="64"/>
        <v>0</v>
      </c>
      <c r="BC296" s="3" t="b">
        <f t="shared" si="65"/>
        <v>0</v>
      </c>
    </row>
    <row r="297" spans="1:55" ht="16.5" thickTop="1" thickBot="1">
      <c r="A297" s="3">
        <v>292</v>
      </c>
      <c r="B297" s="3"/>
      <c r="C297" s="4"/>
      <c r="D297" s="5"/>
      <c r="E297" s="3"/>
      <c r="F297" s="10"/>
      <c r="G297" s="12"/>
      <c r="AY297" t="b">
        <f t="shared" si="61"/>
        <v>0</v>
      </c>
      <c r="AZ297" t="b">
        <f t="shared" si="62"/>
        <v>0</v>
      </c>
      <c r="BA297" t="b">
        <f t="shared" si="63"/>
        <v>0</v>
      </c>
      <c r="BB297" t="b">
        <f t="shared" si="64"/>
        <v>0</v>
      </c>
      <c r="BC297" s="3" t="b">
        <f t="shared" si="65"/>
        <v>0</v>
      </c>
    </row>
    <row r="298" spans="1:55" ht="16.5" thickTop="1" thickBot="1">
      <c r="A298" s="3">
        <v>293</v>
      </c>
      <c r="B298" s="3"/>
      <c r="C298" s="4"/>
      <c r="D298" s="5"/>
      <c r="E298" s="3"/>
      <c r="F298" s="10"/>
      <c r="G298" s="12"/>
      <c r="AY298" t="b">
        <f t="shared" si="61"/>
        <v>0</v>
      </c>
      <c r="AZ298" t="b">
        <f t="shared" si="62"/>
        <v>0</v>
      </c>
      <c r="BA298" t="b">
        <f t="shared" si="63"/>
        <v>0</v>
      </c>
      <c r="BB298" t="b">
        <f t="shared" si="64"/>
        <v>0</v>
      </c>
      <c r="BC298" s="3" t="b">
        <f t="shared" si="65"/>
        <v>0</v>
      </c>
    </row>
    <row r="299" spans="1:55" ht="16.5" thickTop="1" thickBot="1">
      <c r="A299" s="3">
        <v>294</v>
      </c>
      <c r="B299" s="3"/>
      <c r="C299" s="4"/>
      <c r="D299" s="5"/>
      <c r="E299" s="3"/>
      <c r="F299" s="10"/>
      <c r="G299" s="12"/>
      <c r="AY299" t="b">
        <f t="shared" si="61"/>
        <v>0</v>
      </c>
      <c r="AZ299" t="b">
        <f t="shared" si="62"/>
        <v>0</v>
      </c>
      <c r="BA299" t="b">
        <f t="shared" si="63"/>
        <v>0</v>
      </c>
      <c r="BB299" t="b">
        <f t="shared" si="64"/>
        <v>0</v>
      </c>
      <c r="BC299" s="3" t="b">
        <f t="shared" si="65"/>
        <v>0</v>
      </c>
    </row>
    <row r="300" spans="1:55" ht="16.5" thickTop="1" thickBot="1">
      <c r="A300" s="3">
        <v>295</v>
      </c>
      <c r="B300" s="3"/>
      <c r="C300" s="4"/>
      <c r="D300" s="5"/>
      <c r="E300" s="3"/>
      <c r="F300" s="10"/>
      <c r="G300" s="12"/>
      <c r="AY300" t="b">
        <f t="shared" si="61"/>
        <v>0</v>
      </c>
      <c r="AZ300" t="b">
        <f t="shared" si="62"/>
        <v>0</v>
      </c>
      <c r="BA300" t="b">
        <f t="shared" si="63"/>
        <v>0</v>
      </c>
      <c r="BB300" t="b">
        <f t="shared" si="64"/>
        <v>0</v>
      </c>
      <c r="BC300" s="3" t="b">
        <f t="shared" si="65"/>
        <v>0</v>
      </c>
    </row>
    <row r="301" spans="1:55" ht="16.5" thickTop="1" thickBot="1">
      <c r="A301" s="3">
        <v>296</v>
      </c>
      <c r="B301" s="3"/>
      <c r="C301" s="4"/>
      <c r="D301" s="5"/>
      <c r="E301" s="3"/>
      <c r="F301" s="10"/>
      <c r="G301" s="12"/>
      <c r="AY301" t="b">
        <f t="shared" si="61"/>
        <v>0</v>
      </c>
      <c r="AZ301" t="b">
        <f t="shared" si="62"/>
        <v>0</v>
      </c>
      <c r="BA301" t="b">
        <f t="shared" si="63"/>
        <v>0</v>
      </c>
      <c r="BB301" t="b">
        <f t="shared" si="64"/>
        <v>0</v>
      </c>
      <c r="BC301" s="3" t="b">
        <f t="shared" si="65"/>
        <v>0</v>
      </c>
    </row>
    <row r="302" spans="1:55" ht="16.5" thickTop="1" thickBot="1">
      <c r="A302" s="3">
        <v>297</v>
      </c>
      <c r="B302" s="3"/>
      <c r="C302" s="4"/>
      <c r="D302" s="5"/>
      <c r="E302" s="3"/>
      <c r="F302" s="10"/>
      <c r="G302" s="12"/>
      <c r="AY302" t="b">
        <f t="shared" si="61"/>
        <v>0</v>
      </c>
      <c r="AZ302" t="b">
        <f t="shared" si="62"/>
        <v>0</v>
      </c>
      <c r="BA302" t="b">
        <f t="shared" si="63"/>
        <v>0</v>
      </c>
      <c r="BB302" t="b">
        <f t="shared" si="64"/>
        <v>0</v>
      </c>
      <c r="BC302" s="3" t="b">
        <f t="shared" si="65"/>
        <v>0</v>
      </c>
    </row>
    <row r="303" spans="1:55" ht="16.5" thickTop="1" thickBot="1">
      <c r="A303" s="3">
        <v>298</v>
      </c>
      <c r="B303" s="3"/>
      <c r="C303" s="4"/>
      <c r="D303" s="5"/>
      <c r="E303" s="3"/>
      <c r="F303" s="10"/>
      <c r="G303" s="12"/>
      <c r="AY303" t="b">
        <f t="shared" si="61"/>
        <v>0</v>
      </c>
      <c r="AZ303" t="b">
        <f t="shared" si="62"/>
        <v>0</v>
      </c>
      <c r="BA303" t="b">
        <f t="shared" si="63"/>
        <v>0</v>
      </c>
      <c r="BB303" t="b">
        <f t="shared" si="64"/>
        <v>0</v>
      </c>
      <c r="BC303" s="3" t="b">
        <f t="shared" si="65"/>
        <v>0</v>
      </c>
    </row>
    <row r="304" spans="1:55" ht="16.5" thickTop="1" thickBot="1">
      <c r="A304" s="3">
        <v>299</v>
      </c>
      <c r="B304" s="3"/>
      <c r="C304" s="4"/>
      <c r="D304" s="5"/>
      <c r="E304" s="3"/>
      <c r="F304" s="10"/>
      <c r="G304" s="12"/>
      <c r="AY304" t="b">
        <f t="shared" si="61"/>
        <v>0</v>
      </c>
      <c r="AZ304" t="b">
        <f t="shared" si="62"/>
        <v>0</v>
      </c>
      <c r="BA304" t="b">
        <f t="shared" si="63"/>
        <v>0</v>
      </c>
      <c r="BB304" t="b">
        <f t="shared" si="64"/>
        <v>0</v>
      </c>
      <c r="BC304" s="3" t="b">
        <f t="shared" si="65"/>
        <v>0</v>
      </c>
    </row>
    <row r="305" spans="1:55" ht="16.5" thickTop="1" thickBot="1">
      <c r="A305" s="3">
        <v>300</v>
      </c>
      <c r="B305" s="3"/>
      <c r="C305" s="4"/>
      <c r="D305" s="5"/>
      <c r="E305" s="3"/>
      <c r="F305" s="10"/>
      <c r="G305" s="12"/>
      <c r="AY305" t="b">
        <f t="shared" si="61"/>
        <v>0</v>
      </c>
      <c r="AZ305" t="b">
        <f t="shared" si="62"/>
        <v>0</v>
      </c>
      <c r="BA305" t="b">
        <f t="shared" si="63"/>
        <v>0</v>
      </c>
      <c r="BB305" t="b">
        <f t="shared" si="64"/>
        <v>0</v>
      </c>
      <c r="BC305" s="3" t="b">
        <f t="shared" si="65"/>
        <v>0</v>
      </c>
    </row>
    <row r="306" spans="1:55" ht="15.75" thickTop="1">
      <c r="AY306" t="b">
        <f t="shared" si="61"/>
        <v>0</v>
      </c>
      <c r="AZ306" t="b">
        <f t="shared" si="62"/>
        <v>0</v>
      </c>
      <c r="BA306" t="b">
        <f t="shared" si="63"/>
        <v>0</v>
      </c>
      <c r="BB306" t="b">
        <f t="shared" si="64"/>
        <v>0</v>
      </c>
      <c r="BC306" s="3" t="b">
        <f t="shared" si="65"/>
        <v>0</v>
      </c>
    </row>
  </sheetData>
  <dataConsolidate/>
  <mergeCells count="6">
    <mergeCell ref="X4:AP4"/>
    <mergeCell ref="K44:S44"/>
    <mergeCell ref="A1:E1"/>
    <mergeCell ref="A2:E2"/>
    <mergeCell ref="B4:F4"/>
    <mergeCell ref="K4:Q4"/>
  </mergeCells>
  <conditionalFormatting sqref="S6:S37">
    <cfRule type="cellIs" dxfId="16" priority="7" operator="greaterThan">
      <formula>2</formula>
    </cfRule>
    <cfRule type="cellIs" dxfId="15" priority="8" operator="equal">
      <formula>2</formula>
    </cfRule>
    <cfRule type="cellIs" dxfId="14" priority="9" operator="equal">
      <formula>1</formula>
    </cfRule>
  </conditionalFormatting>
  <conditionalFormatting sqref="B6:B305">
    <cfRule type="expression" dxfId="13" priority="4">
      <formula>$AY7</formula>
    </cfRule>
    <cfRule type="expression" dxfId="12" priority="5">
      <formula>$AZ7</formula>
    </cfRule>
    <cfRule type="expression" dxfId="11" priority="6">
      <formula>$BA7</formula>
    </cfRule>
    <cfRule type="expression" dxfId="10" priority="2">
      <formula>$BB7</formula>
    </cfRule>
    <cfRule type="expression" dxfId="8" priority="1">
      <formula>$BC7</formula>
    </cfRule>
  </conditionalFormatting>
  <conditionalFormatting sqref="R6:R37">
    <cfRule type="expression" dxfId="9" priority="3">
      <formula>OR(R6=3,R6=7,R6=11,R6=15,R6=19,R6=23,R6=27)</formula>
    </cfRule>
  </conditionalFormatting>
  <dataValidations count="6">
    <dataValidation type="list" allowBlank="1" showInputMessage="1" showErrorMessage="1" prompt="Όνομα μαθητή" sqref="B6:B305">
      <formula1>$AT$7:$AT$29</formula1>
    </dataValidation>
    <dataValidation type="list" allowBlank="1" showInputMessage="1" showErrorMessage="1" prompt="Τιμωρία 4αδας" sqref="G6:G305">
      <formula1>$AX$7:$AX$8</formula1>
    </dataValidation>
    <dataValidation type="list" allowBlank="1" showInputMessage="1" showErrorMessage="1" prompt="Καθηγητής" sqref="F6:F305">
      <formula1>$AS$7:$AS$24</formula1>
    </dataValidation>
    <dataValidation type="list" allowBlank="1" showInputMessage="1" showErrorMessage="1" prompt="Διδακτική ώρα" sqref="E6:E305">
      <formula1>$AW$7:$AW$13</formula1>
    </dataValidation>
    <dataValidation type="list" allowBlank="1" showInputMessage="1" showErrorMessage="1" prompt="Ημέρα Μήνα" sqref="D6:D305">
      <formula1>$AV$7:$AV$37</formula1>
    </dataValidation>
    <dataValidation type="list" allowBlank="1" showInputMessage="1" showErrorMessage="1" prompt="Μήνας" sqref="C6:C305">
      <formula1>$AU$7:$AU$18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>
    <oddFooter>&amp;R&amp;P/&amp;N</oddFooter>
  </headerFooter>
  <rowBreaks count="1" manualBreakCount="1">
    <brk id="39" max="41" man="1"/>
  </rowBreaks>
  <colBreaks count="3" manualBreakCount="3">
    <brk id="8" max="204" man="1"/>
    <brk id="21" max="204" man="1"/>
    <brk id="42" max="1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16</vt:i4>
      </vt:variant>
    </vt:vector>
  </HeadingPairs>
  <TitlesOfParts>
    <vt:vector size="24" baseType="lpstr">
      <vt:lpstr>A1</vt:lpstr>
      <vt:lpstr>Α2</vt:lpstr>
      <vt:lpstr>B1</vt:lpstr>
      <vt:lpstr>B2</vt:lpstr>
      <vt:lpstr>Β3</vt:lpstr>
      <vt:lpstr>Γ1</vt:lpstr>
      <vt:lpstr>Γ2</vt:lpstr>
      <vt:lpstr>Γ3</vt:lpstr>
      <vt:lpstr>'A1'!Print_Area</vt:lpstr>
      <vt:lpstr>'B1'!Print_Area</vt:lpstr>
      <vt:lpstr>'B2'!Print_Area</vt:lpstr>
      <vt:lpstr>Α2!Print_Area</vt:lpstr>
      <vt:lpstr>Β3!Print_Area</vt:lpstr>
      <vt:lpstr>Γ1!Print_Area</vt:lpstr>
      <vt:lpstr>Γ2!Print_Area</vt:lpstr>
      <vt:lpstr>Γ3!Print_Area</vt:lpstr>
      <vt:lpstr>'A1'!Print_Titles</vt:lpstr>
      <vt:lpstr>'B1'!Print_Titles</vt:lpstr>
      <vt:lpstr>'B2'!Print_Titles</vt:lpstr>
      <vt:lpstr>Α2!Print_Titles</vt:lpstr>
      <vt:lpstr>Β3!Print_Titles</vt:lpstr>
      <vt:lpstr>Γ1!Print_Titles</vt:lpstr>
      <vt:lpstr>Γ2!Print_Titles</vt:lpstr>
      <vt:lpstr>Γ3!Print_Titles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2009-10-10T08:20:55Z</cp:lastPrinted>
  <dcterms:created xsi:type="dcterms:W3CDTF">2009-10-09T13:29:18Z</dcterms:created>
  <dcterms:modified xsi:type="dcterms:W3CDTF">2009-10-30T16:36:32Z</dcterms:modified>
</cp:coreProperties>
</file>